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PREENCHIMENTO" sheetId="1" r:id="rId1"/>
    <sheet name="TERMO DE COMPROMISSO" sheetId="2" r:id="rId2"/>
    <sheet name="Plan3" sheetId="3" state="hidden" r:id="rId3"/>
  </sheets>
  <definedNames/>
  <calcPr fullCalcOnLoad="1"/>
</workbook>
</file>

<file path=xl/sharedStrings.xml><?xml version="1.0" encoding="utf-8"?>
<sst xmlns="http://schemas.openxmlformats.org/spreadsheetml/2006/main" count="197" uniqueCount="118">
  <si>
    <t>TERMO DE COMPROMISSO DE ESTÁGIO NÃO OBRIGATÓRIO - PESSOA JURÍDICA</t>
  </si>
  <si>
    <t>Nº de Registro</t>
  </si>
  <si>
    <t>Data</t>
  </si>
  <si>
    <t>Nº Convênio</t>
  </si>
  <si>
    <t>Nome da Coordenação</t>
  </si>
  <si>
    <t>Coordenador(a)</t>
  </si>
  <si>
    <t>2 - IDENTIFICAÇÃO DO(A) ESTAGIÁRIO(A)</t>
  </si>
  <si>
    <t>Nome</t>
  </si>
  <si>
    <t>Matrícula</t>
  </si>
  <si>
    <t>Curso</t>
  </si>
  <si>
    <t>Previsão de Conclusão</t>
  </si>
  <si>
    <t>E-mail</t>
  </si>
  <si>
    <t>Telefone</t>
  </si>
  <si>
    <t>Endereço</t>
  </si>
  <si>
    <t>RG/Órgão</t>
  </si>
  <si>
    <t>CPF</t>
  </si>
  <si>
    <t>3 - IDENTIFICAÇÃO DA CONCEDENTE</t>
  </si>
  <si>
    <t>CNPJ</t>
  </si>
  <si>
    <t>Representante</t>
  </si>
  <si>
    <t>Cargo</t>
  </si>
  <si>
    <t>Função</t>
  </si>
  <si>
    <t>6 - IDENTIFICAÇÃO DO ESTÁGIO</t>
  </si>
  <si>
    <t>Data de início</t>
  </si>
  <si>
    <t>Data de término</t>
  </si>
  <si>
    <t>Carga Horária:</t>
  </si>
  <si>
    <t>Diária</t>
  </si>
  <si>
    <t>Semanal</t>
  </si>
  <si>
    <t>Dia da Semana:</t>
  </si>
  <si>
    <t>Início</t>
  </si>
  <si>
    <t>Término</t>
  </si>
  <si>
    <t>Carga Horária Total</t>
  </si>
  <si>
    <t>Período de Recesso:</t>
  </si>
  <si>
    <t>Seguradora</t>
  </si>
  <si>
    <t>Apólice</t>
  </si>
  <si>
    <t>Valor da Bolsa</t>
  </si>
  <si>
    <t>Auxílio Transporte</t>
  </si>
  <si>
    <t>Outros Benefícios</t>
  </si>
  <si>
    <t>7 - DESCRIÇÃO DAS ATIVIDADES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</si>
  <si>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</si>
  <si>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</si>
  <si>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</si>
  <si>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</si>
  <si>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</si>
  <si>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</si>
  <si>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</si>
  <si>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</si>
  <si>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</si>
  <si>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</si>
  <si>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TERMO DE COMPROMISSO DE ESTÁGIO CURRICULAR 
NÃO OBRIGATÓRIO - PESSOA JURÍDICA</t>
  </si>
  <si>
    <t>Foto 3x4</t>
  </si>
  <si>
    <t>Data de Registro</t>
  </si>
  <si>
    <t>IDENTIFICAÇÃO DAS PARTES</t>
  </si>
  <si>
    <t>CLÁUSULA PRIMEIRA - DO OBJETO</t>
  </si>
  <si>
    <t>CLÁUSULA SEGUNDA - DAS CONDIÇÕES DO ESTÁGIO</t>
  </si>
  <si>
    <t>PARÁGRAFO PRIMEIRO - DA DURAÇÃO</t>
  </si>
  <si>
    <t>PARÁGRAFO SEGUNDO - DOS BENEFÍCIOS</t>
  </si>
  <si>
    <t>CLÁUSULA TERCEIRA - DAS OBRIGAÇÕES</t>
  </si>
  <si>
    <t>DA CONCEDENTE</t>
  </si>
  <si>
    <t>DO ESTAGIÁRIO</t>
  </si>
  <si>
    <t>DO IFG</t>
  </si>
  <si>
    <t>CLÁUSULA QUARTA - DA RESCISÃO</t>
  </si>
  <si>
    <t>ESTAGIÁRIO(A)</t>
  </si>
  <si>
    <t>(Assinatura e Carimbo)</t>
  </si>
  <si>
    <t>(Assinatura)</t>
  </si>
  <si>
    <t>ANEXO I
PROGRAMA DE ATIVIDADES DE ESTÁGIO</t>
  </si>
  <si>
    <t>Vinculado ao Termo de Compromisso de Estágio nº</t>
  </si>
  <si>
    <t>IDENTIFICAÇÃO DO(A) ESTAGIÁRIO(A)</t>
  </si>
  <si>
    <t>IDENTIFICAÇÃO DA CONCEDENTE</t>
  </si>
  <si>
    <t>DETALHAMENTO DAS ATIVIDADES</t>
  </si>
  <si>
    <t>SUPERVISOR(A) DE ESTÁGIO</t>
  </si>
  <si>
    <t>ESTÁGIÁRIO(A)</t>
  </si>
  <si>
    <t>Segunda-Feira</t>
  </si>
  <si>
    <t>Sexta-Feira</t>
  </si>
  <si>
    <t>Gente Seguradora S/A</t>
  </si>
  <si>
    <t>MINISTÉRIO DA EDUCAÇÃO</t>
  </si>
  <si>
    <t>SECRETARIA DE EDUCAÇÃO PROFISSIONAL E TECNOLÓGICA</t>
  </si>
  <si>
    <t>INSTITUTO FEDERAL DE EDUCAÇÃO, CIÊNCIA E TECNOLOGIA DE GOIÁS</t>
  </si>
  <si>
    <t>E, por estarem de inteiro e comum acordo com as condições do presente Termo, as partes assinam o mesmo em 3 (três) vias de igual teor.</t>
  </si>
  <si>
    <t>Cidade</t>
  </si>
  <si>
    <t>...</t>
  </si>
  <si>
    <r>
      <t xml:space="preserve">I. Este TERMO DE COMPROMISSO DE ESTÁGIO terá vigência máxima de 12 (doze) meses, podendo ser renovado por igual período, mediante prévia autorização do </t>
    </r>
    <r>
      <rPr>
        <b/>
        <sz val="11"/>
        <color indexed="55"/>
        <rFont val="Arial"/>
        <family val="2"/>
      </rPr>
      <t>IFG</t>
    </r>
    <r>
      <rPr>
        <sz val="11"/>
        <color indexed="55"/>
        <rFont val="Arial"/>
        <family val="2"/>
      </rPr>
      <t>, a qual se dará pela avaliação de um novo PROGRAMA DE ATIVIDADES DE ESTÁGIO;</t>
    </r>
  </si>
  <si>
    <r>
      <t xml:space="preserve">Por este Termo, fica instituída a realização de Estágio Curricular Não Obrigatório, pelo(a) estudante supracitado(a), junto à </t>
    </r>
    <r>
      <rPr>
        <b/>
        <sz val="11"/>
        <color indexed="55"/>
        <rFont val="Arial"/>
        <family val="2"/>
      </rPr>
      <t>CONCEDENTE</t>
    </r>
    <r>
      <rPr>
        <sz val="11"/>
        <color indexed="55"/>
        <rFont val="Arial"/>
        <family val="2"/>
      </rPr>
      <t>, como forma de complementação do processo de ensino-aprendizagem, nos termos e condições da Lei nº 11.788, de 25 de setembro de 2008.</t>
    </r>
  </si>
  <si>
    <t>O Estágio curricular deve se dar em local que propicie o desenvolvimento de atividades práticas condizentes com a programação curricular estabelecida para o curso do(a) estudante. Deverá ainda, estar em consonância com o PROGRAMA DE ATIVIDADES DE ESTÁGIO (Anexo I), que integra este TERMO DE COMPROMISSO DE ESTÁGIO</t>
  </si>
  <si>
    <t>VII. Para garantir o bom desempenho do(a) estudante nas atividades acadêmicas, durante o período de avaliações de desempenho escolar a carga horária do estágio deverá ser reduzida em, pelo menos, 50% (cinquenta por cento) durante a semana de avaliação sem prejuízo em sua carga horária de estágio.</t>
  </si>
  <si>
    <t>II. É assegurado ao(à) ESTAGIÁRIO(A), sempre que o estágio tenha duração igual ou superior a 1 (um) ano, período de recesso de 30 (trinta) dias, a ser gozado preferencialmente durante as férias escolares, devendo ser remunerado, sempre que o(a) estudante receber bolsa definida no TERMO DE COMPROMISSO DE ESTÁGIO. Caso do estágio tenha duração inferior a 1 (um) ano, os dias de recesso serão concedidos de forma proporcional.</t>
  </si>
  <si>
    <r>
      <t xml:space="preserve">I. Fixar horário e local de estágio adequado, respeitando as obrigações acadêmicas do(a) </t>
    </r>
    <r>
      <rPr>
        <b/>
        <sz val="11"/>
        <color indexed="55"/>
        <rFont val="Arial"/>
        <family val="2"/>
      </rPr>
      <t>ESTAGIÁRIO(a)</t>
    </r>
    <r>
      <rPr>
        <sz val="11"/>
        <color indexed="55"/>
        <rFont val="Arial"/>
        <family val="2"/>
      </rPr>
      <t xml:space="preserve">;
II. Indicar funcionário do seu quadro de pessoal com formação ou experiência profissional na mesma área de conhecimento desenvolvida no curso do(a) </t>
    </r>
    <r>
      <rPr>
        <b/>
        <sz val="11"/>
        <color indexed="55"/>
        <rFont val="Arial"/>
        <family val="2"/>
      </rPr>
      <t>ESTAGIÁRIO(A)</t>
    </r>
    <r>
      <rPr>
        <sz val="11"/>
        <color indexed="55"/>
        <rFont val="Arial"/>
        <family val="2"/>
      </rPr>
      <t>, para orientar e supervisionar o aluno no desenvolvimento das atividades mencionadas no PROGRAMA DE ATIVIDADES DE ESTÁGIO (Anexo I);
III. Aplicar ao(à) ESTAGIÁRIO(A) a legislação relacionada à saúde e segurança do trabalho;</t>
    </r>
  </si>
  <si>
    <r>
      <t xml:space="preserve">I. Cumprir os horários e normas acordadas neste TERMO DE COMPROMISSO DE ESTÁGIO;
II. Apresentar a cada 6 (seis) meses e ao final do estágio, o RELATÓRIO DE ATIVIDADES que será avaliado pelo Professor Orientador do </t>
    </r>
    <r>
      <rPr>
        <b/>
        <sz val="11"/>
        <color indexed="55"/>
        <rFont val="Arial"/>
        <family val="2"/>
      </rPr>
      <t>IFG</t>
    </r>
    <r>
      <rPr>
        <sz val="11"/>
        <color indexed="55"/>
        <rFont val="Arial"/>
        <family val="2"/>
      </rPr>
      <t>.</t>
    </r>
  </si>
  <si>
    <t>I. Avaliar as instalações da parte concedente do estágio e sua adequação à formação cultural e profissional do(a) estudante;
II. Indicar professor Orientador de Estágio, como responsável pelo acompanhamento e avaliação das atividades do(a) estudante;
III. Zelar pelo cumprimento do TERMO DE COMPROMISSO DE ESTÁGIO.</t>
  </si>
  <si>
    <t>O presente TERMO DE COMPROMISSO DE ESTÁGIO poderá ser rescindido por qualquer das partes mediante o Termo de Rescisão de Estágio Curricular, nos seguintes casos:
I. Interesse da Instituição CONCEDENTE;
II. Solicitação do(a) ESTAGIÁRIO(A);
III. Troca ou abandono do curso pelo(a) ESTAGIÁRIO(A);
IV. Cancelamento ou trancamento da matrícula do(a) ESTAGIÁRIO(A);
V. Descumprimento de qualquer cláusula do TERMO DE COMPROMISSO DE ESTÁGIO, da legislação ou das normas internas da concedente;
VI. Apresentação de conduta incompatível com o ambiente ou os propósitos do estágio.</t>
  </si>
  <si>
    <t>IDENTIFICAÇÃO DO(A) SUPERVISOR(A) DO ESTÁGIO</t>
  </si>
  <si>
    <t>1 - IDENTIFICAÇÃO DA COORDENAÇÃO DE ESTÁGIO</t>
  </si>
  <si>
    <t>4 - IDENTIFICAÇÃO DO(A) SUPERVISOR(A) DO ESTÁGIO</t>
  </si>
  <si>
    <t>5 - IDENTIFICAÇÃO DO(A) ORIENTADOR(A) DO ESTÁGIO</t>
  </si>
  <si>
    <t>PLANILHA AUXILIAR DE PRENCHIMENTO (Não imprimir)</t>
  </si>
  <si>
    <t>CLÁUSULA QUINTA - DO SEGURO</t>
  </si>
  <si>
    <t>Câmpus</t>
  </si>
  <si>
    <t>XX/XX/XXXX</t>
  </si>
  <si>
    <t>XXXXXXXXX</t>
  </si>
  <si>
    <t>XXXXXXXXXXX</t>
  </si>
  <si>
    <t>XXXXXXXXXXXXXXXXXXXXXXXXX</t>
  </si>
  <si>
    <t>XXXXXXXXXXXXXXXXXXXXXX</t>
  </si>
  <si>
    <t>xxxxxxxxxxxxxxxxxxxxxx</t>
  </si>
  <si>
    <t>(XX) XXXX-XXXX</t>
  </si>
  <si>
    <t xml:space="preserve">XXXXXXXXXXX DGPC-GO </t>
  </si>
  <si>
    <t>XXX.XXX.XXX-XX</t>
  </si>
  <si>
    <t>XXXXXXXXX SSP-SP</t>
  </si>
  <si>
    <t>XXXXXXXXXXXXX SSP-SP</t>
  </si>
  <si>
    <t>XXXXXXXXXXX  SSP-SP</t>
  </si>
  <si>
    <t>X</t>
  </si>
  <si>
    <t>XX</t>
  </si>
  <si>
    <t>XXXXXX</t>
  </si>
  <si>
    <t>XXX</t>
  </si>
  <si>
    <t>XXXX</t>
  </si>
  <si>
    <t>IDENTIFICAÇÃO DO(A) ORIENTADOR(A) DO ESTÁGIO</t>
  </si>
  <si>
    <t>XX de xxxxxx de 2016</t>
  </si>
  <si>
    <t>XXX/2016</t>
  </si>
  <si>
    <t>ORIENTADOR(A) DO ESTÁGIO</t>
  </si>
  <si>
    <t>0000695.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</si>
</sst>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"/>
    <numFmt numFmtId="165" formatCode="\(00\)\ 0000\-0000"/>
    <numFmt numFmtId="166" formatCode="00&quot;.&quot;000&quot;.&quot;000&quot;/&quot;0000&quot;-&quot;00"/>
    <numFmt numFmtId="167" formatCode="000&quot;.&quot;000&quot;.&quot;000&quot;-&quot;00"/>
    <numFmt numFmtId="168" formatCode="&quot;(&quot;00&quot;)&quot;\ 0000&quot;-&quot;0000"/>
  </numFmts>
  <fonts count="68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11"/>
      <color indexed="55"/>
      <name val="Arial"/>
      <family val="2"/>
    </font>
    <font>
      <sz val="11"/>
      <color indexed="5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14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1"/>
      <color indexed="31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55"/>
      <name val="Arial"/>
      <family val="2"/>
    </font>
    <font>
      <sz val="8"/>
      <color indexed="55"/>
      <name val="Arial"/>
      <family val="2"/>
    </font>
    <font>
      <sz val="10"/>
      <color indexed="55"/>
      <name val="Calibri"/>
      <family val="2"/>
    </font>
    <font>
      <sz val="12"/>
      <color indexed="55"/>
      <name val="Arial"/>
      <family val="2"/>
    </font>
    <font>
      <b/>
      <sz val="12"/>
      <color indexed="55"/>
      <name val="Arial"/>
      <family val="2"/>
    </font>
    <font>
      <b/>
      <sz val="14"/>
      <color indexed="55"/>
      <name val="Arial"/>
      <family val="2"/>
    </font>
    <font>
      <b/>
      <i/>
      <sz val="12"/>
      <color indexed="55"/>
      <name val="Arial"/>
      <family val="2"/>
    </font>
    <font>
      <b/>
      <i/>
      <sz val="11"/>
      <color indexed="55"/>
      <name val="Arial"/>
      <family val="2"/>
    </font>
    <font>
      <b/>
      <sz val="9"/>
      <color indexed="55"/>
      <name val="Arial"/>
      <family val="2"/>
    </font>
    <font>
      <b/>
      <sz val="8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i/>
      <sz val="12"/>
      <color rgb="FF000000"/>
      <name val="Arial"/>
      <family val="2"/>
    </font>
    <font>
      <b/>
      <sz val="14"/>
      <color rgb="FF000000"/>
      <name val="Arial"/>
      <family val="2"/>
    </font>
    <font>
      <sz val="11"/>
      <color theme="1"/>
      <name val="Arial"/>
      <family val="2"/>
    </font>
    <font>
      <b/>
      <sz val="8"/>
      <color rgb="FF000000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b/>
      <i/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Border="0" applyProtection="0">
      <alignment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Border="1" applyAlignment="1">
      <alignment/>
    </xf>
    <xf numFmtId="0" fontId="54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center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vertical="center" wrapText="1"/>
      <protection/>
    </xf>
    <xf numFmtId="0" fontId="56" fillId="0" borderId="0" xfId="0" applyFont="1" applyBorder="1" applyAlignment="1" applyProtection="1">
      <alignment horizontal="center" vertical="top" wrapText="1"/>
      <protection/>
    </xf>
    <xf numFmtId="0" fontId="57" fillId="0" borderId="0" xfId="0" applyFont="1" applyAlignment="1">
      <alignment/>
    </xf>
    <xf numFmtId="0" fontId="58" fillId="0" borderId="10" xfId="0" applyFont="1" applyBorder="1" applyAlignment="1" applyProtection="1">
      <alignment horizontal="center" vertical="center" wrapText="1"/>
      <protection/>
    </xf>
    <xf numFmtId="14" fontId="59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33" borderId="10" xfId="0" applyFont="1" applyFill="1" applyBorder="1" applyAlignment="1" applyProtection="1">
      <alignment vertical="center" wrapText="1"/>
      <protection/>
    </xf>
    <xf numFmtId="0" fontId="59" fillId="33" borderId="11" xfId="0" applyFont="1" applyFill="1" applyBorder="1" applyAlignment="1" applyProtection="1">
      <alignment vertical="center" wrapText="1"/>
      <protection/>
    </xf>
    <xf numFmtId="0" fontId="59" fillId="33" borderId="12" xfId="0" applyFont="1" applyFill="1" applyBorder="1" applyAlignment="1" applyProtection="1">
      <alignment vertical="center" wrapText="1"/>
      <protection/>
    </xf>
    <xf numFmtId="0" fontId="59" fillId="33" borderId="13" xfId="0" applyFont="1" applyFill="1" applyBorder="1" applyAlignment="1" applyProtection="1">
      <alignment vertical="center" wrapText="1"/>
      <protection/>
    </xf>
    <xf numFmtId="0" fontId="59" fillId="33" borderId="13" xfId="0" applyFont="1" applyFill="1" applyBorder="1" applyAlignment="1" applyProtection="1">
      <alignment vertical="center"/>
      <protection/>
    </xf>
    <xf numFmtId="0" fontId="59" fillId="33" borderId="14" xfId="0" applyFont="1" applyFill="1" applyBorder="1" applyAlignment="1" applyProtection="1">
      <alignment vertical="center" wrapText="1"/>
      <protection/>
    </xf>
    <xf numFmtId="0" fontId="59" fillId="33" borderId="15" xfId="0" applyFont="1" applyFill="1" applyBorder="1" applyAlignment="1" applyProtection="1">
      <alignment horizontal="center" vertical="center" wrapText="1"/>
      <protection/>
    </xf>
    <xf numFmtId="0" fontId="59" fillId="33" borderId="14" xfId="0" applyFont="1" applyFill="1" applyBorder="1" applyAlignment="1" applyProtection="1">
      <alignment horizontal="center" vertical="center" wrapText="1"/>
      <protection/>
    </xf>
    <xf numFmtId="0" fontId="59" fillId="33" borderId="16" xfId="0" applyFont="1" applyFill="1" applyBorder="1" applyAlignment="1" applyProtection="1">
      <alignment horizontal="center" vertical="center" wrapText="1"/>
      <protection/>
    </xf>
    <xf numFmtId="0" fontId="59" fillId="0" borderId="17" xfId="0" applyFont="1" applyBorder="1" applyAlignment="1">
      <alignment horizontal="center"/>
    </xf>
    <xf numFmtId="0" fontId="59" fillId="34" borderId="18" xfId="0" applyFont="1" applyFill="1" applyBorder="1" applyAlignment="1">
      <alignment horizontal="center"/>
    </xf>
    <xf numFmtId="0" fontId="59" fillId="34" borderId="19" xfId="0" applyFont="1" applyFill="1" applyBorder="1" applyAlignment="1" applyProtection="1">
      <alignment horizontal="center" vertical="center" wrapText="1"/>
      <protection/>
    </xf>
    <xf numFmtId="0" fontId="59" fillId="33" borderId="19" xfId="0" applyFont="1" applyFill="1" applyBorder="1" applyAlignment="1" applyProtection="1">
      <alignment horizontal="left" vertical="center" wrapText="1"/>
      <protection/>
    </xf>
    <xf numFmtId="0" fontId="59" fillId="33" borderId="10" xfId="0" applyFont="1" applyFill="1" applyBorder="1" applyAlignment="1" applyProtection="1">
      <alignment horizontal="left" vertical="center" wrapText="1"/>
      <protection/>
    </xf>
    <xf numFmtId="0" fontId="60" fillId="33" borderId="10" xfId="0" applyFont="1" applyFill="1" applyBorder="1" applyAlignment="1" applyProtection="1">
      <alignment horizontal="left" vertical="center" wrapText="1"/>
      <protection/>
    </xf>
    <xf numFmtId="0" fontId="59" fillId="33" borderId="20" xfId="0" applyFont="1" applyFill="1" applyBorder="1" applyAlignment="1" applyProtection="1">
      <alignment horizontal="center" vertical="center" wrapText="1"/>
      <protection/>
    </xf>
    <xf numFmtId="0" fontId="59" fillId="33" borderId="15" xfId="0" applyFont="1" applyFill="1" applyBorder="1" applyAlignment="1" applyProtection="1">
      <alignment vertical="center" wrapText="1"/>
      <protection/>
    </xf>
    <xf numFmtId="0" fontId="59" fillId="33" borderId="21" xfId="0" applyFont="1" applyFill="1" applyBorder="1" applyAlignment="1" applyProtection="1">
      <alignment vertical="center" wrapText="1"/>
      <protection/>
    </xf>
    <xf numFmtId="0" fontId="59" fillId="33" borderId="22" xfId="0" applyFont="1" applyFill="1" applyBorder="1" applyAlignment="1" applyProtection="1">
      <alignment vertical="center" wrapText="1"/>
      <protection/>
    </xf>
    <xf numFmtId="0" fontId="59" fillId="33" borderId="16" xfId="0" applyFont="1" applyFill="1" applyBorder="1" applyAlignment="1" applyProtection="1">
      <alignment vertical="center" wrapText="1"/>
      <protection/>
    </xf>
    <xf numFmtId="0" fontId="59" fillId="33" borderId="13" xfId="0" applyFont="1" applyFill="1" applyBorder="1" applyAlignment="1" applyProtection="1">
      <alignment horizontal="left" vertical="center" wrapText="1"/>
      <protection/>
    </xf>
    <xf numFmtId="0" fontId="61" fillId="0" borderId="16" xfId="0" applyFont="1" applyBorder="1" applyAlignment="1" applyProtection="1">
      <alignment horizontal="center" vertical="center" wrapText="1"/>
      <protection locked="0"/>
    </xf>
    <xf numFmtId="0" fontId="61" fillId="0" borderId="23" xfId="0" applyFont="1" applyBorder="1" applyAlignment="1" applyProtection="1">
      <alignment horizontal="center" vertical="center" wrapText="1"/>
      <protection locked="0"/>
    </xf>
    <xf numFmtId="0" fontId="61" fillId="0" borderId="24" xfId="0" applyFont="1" applyBorder="1" applyAlignment="1" applyProtection="1">
      <alignment horizontal="center" vertical="center" wrapText="1"/>
      <protection locked="0"/>
    </xf>
    <xf numFmtId="0" fontId="58" fillId="0" borderId="12" xfId="47" applyNumberFormat="1" applyFont="1" applyBorder="1" applyAlignment="1" applyProtection="1">
      <alignment horizontal="center" vertical="center" wrapText="1"/>
      <protection/>
    </xf>
    <xf numFmtId="0" fontId="58" fillId="0" borderId="20" xfId="47" applyNumberFormat="1" applyFont="1" applyBorder="1" applyAlignment="1" applyProtection="1">
      <alignment horizontal="center" vertical="center" wrapText="1"/>
      <protection/>
    </xf>
    <xf numFmtId="0" fontId="59" fillId="33" borderId="20" xfId="0" applyFont="1" applyFill="1" applyBorder="1" applyAlignment="1" applyProtection="1">
      <alignment horizontal="left" vertical="center" wrapText="1"/>
      <protection/>
    </xf>
    <xf numFmtId="0" fontId="61" fillId="0" borderId="14" xfId="0" applyFont="1" applyBorder="1" applyAlignment="1" applyProtection="1">
      <alignment horizontal="left" vertical="center" wrapText="1"/>
      <protection locked="0"/>
    </xf>
    <xf numFmtId="0" fontId="61" fillId="0" borderId="25" xfId="0" applyFont="1" applyBorder="1" applyAlignment="1" applyProtection="1">
      <alignment horizontal="left" vertical="center" wrapText="1"/>
      <protection locked="0"/>
    </xf>
    <xf numFmtId="0" fontId="61" fillId="0" borderId="26" xfId="0" applyFont="1" applyBorder="1" applyAlignment="1" applyProtection="1">
      <alignment horizontal="left" vertical="center" wrapText="1"/>
      <protection locked="0"/>
    </xf>
    <xf numFmtId="0" fontId="59" fillId="33" borderId="10" xfId="0" applyFont="1" applyFill="1" applyBorder="1" applyAlignment="1" applyProtection="1">
      <alignment horizontal="left" vertical="center" wrapText="1"/>
      <protection/>
    </xf>
    <xf numFmtId="0" fontId="58" fillId="0" borderId="13" xfId="0" applyFont="1" applyBorder="1" applyAlignment="1" applyProtection="1">
      <alignment vertical="center" wrapText="1"/>
      <protection/>
    </xf>
    <xf numFmtId="0" fontId="58" fillId="0" borderId="10" xfId="0" applyFont="1" applyBorder="1" applyAlignment="1" applyProtection="1">
      <alignment vertical="center" wrapText="1"/>
      <protection/>
    </xf>
    <xf numFmtId="0" fontId="59" fillId="33" borderId="10" xfId="0" applyFont="1" applyFill="1" applyBorder="1" applyAlignment="1" applyProtection="1">
      <alignment horizontal="left" vertical="center" wrapText="1"/>
      <protection/>
    </xf>
    <xf numFmtId="0" fontId="61" fillId="0" borderId="14" xfId="0" applyFont="1" applyBorder="1" applyAlignment="1" applyProtection="1">
      <alignment horizontal="center" vertical="center" wrapText="1"/>
      <protection locked="0"/>
    </xf>
    <xf numFmtId="0" fontId="61" fillId="0" borderId="25" xfId="0" applyFont="1" applyBorder="1" applyAlignment="1" applyProtection="1">
      <alignment horizontal="center" vertical="center" wrapText="1"/>
      <protection locked="0"/>
    </xf>
    <xf numFmtId="0" fontId="61" fillId="0" borderId="26" xfId="0" applyFont="1" applyBorder="1" applyAlignment="1" applyProtection="1">
      <alignment horizontal="center" vertical="center" wrapText="1"/>
      <protection locked="0"/>
    </xf>
    <xf numFmtId="0" fontId="58" fillId="0" borderId="14" xfId="0" applyFont="1" applyBorder="1" applyAlignment="1" applyProtection="1">
      <alignment horizontal="left" vertical="center" wrapText="1"/>
      <protection locked="0"/>
    </xf>
    <xf numFmtId="0" fontId="58" fillId="0" borderId="25" xfId="0" applyFont="1" applyBorder="1" applyAlignment="1" applyProtection="1">
      <alignment horizontal="left" vertical="center" wrapText="1"/>
      <protection locked="0"/>
    </xf>
    <xf numFmtId="0" fontId="58" fillId="0" borderId="26" xfId="0" applyFont="1" applyBorder="1" applyAlignment="1" applyProtection="1">
      <alignment horizontal="left" vertical="center" wrapText="1"/>
      <protection locked="0"/>
    </xf>
    <xf numFmtId="14" fontId="58" fillId="0" borderId="11" xfId="0" applyNumberFormat="1" applyFont="1" applyBorder="1" applyAlignment="1" applyProtection="1">
      <alignment horizontal="center" vertical="center" wrapText="1"/>
      <protection/>
    </xf>
    <xf numFmtId="14" fontId="58" fillId="0" borderId="19" xfId="0" applyNumberFormat="1" applyFont="1" applyBorder="1" applyAlignment="1" applyProtection="1">
      <alignment horizontal="center" vertical="center" wrapText="1"/>
      <protection/>
    </xf>
    <xf numFmtId="0" fontId="59" fillId="33" borderId="19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9" fillId="33" borderId="10" xfId="0" applyFont="1" applyFill="1" applyBorder="1" applyAlignment="1" applyProtection="1">
      <alignment horizontal="center" vertical="center" wrapText="1"/>
      <protection/>
    </xf>
    <xf numFmtId="0" fontId="5" fillId="0" borderId="20" xfId="44" applyFont="1" applyBorder="1" applyAlignment="1" applyProtection="1">
      <alignment horizontal="left"/>
      <protection/>
    </xf>
    <xf numFmtId="0" fontId="5" fillId="0" borderId="17" xfId="44" applyFont="1" applyBorder="1" applyAlignment="1" applyProtection="1">
      <alignment horizontal="left"/>
      <protection/>
    </xf>
    <xf numFmtId="0" fontId="59" fillId="35" borderId="27" xfId="0" applyFont="1" applyFill="1" applyBorder="1" applyAlignment="1" applyProtection="1">
      <alignment horizontal="center" vertical="center" wrapText="1"/>
      <protection/>
    </xf>
    <xf numFmtId="0" fontId="59" fillId="35" borderId="0" xfId="0" applyFont="1" applyFill="1" applyBorder="1" applyAlignment="1" applyProtection="1">
      <alignment horizontal="center" vertical="center" wrapText="1"/>
      <protection/>
    </xf>
    <xf numFmtId="0" fontId="59" fillId="35" borderId="28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9" fillId="35" borderId="29" xfId="0" applyFont="1" applyFill="1" applyBorder="1" applyAlignment="1" applyProtection="1">
      <alignment horizontal="center" vertical="center" wrapText="1"/>
      <protection/>
    </xf>
    <xf numFmtId="0" fontId="59" fillId="35" borderId="30" xfId="0" applyFont="1" applyFill="1" applyBorder="1" applyAlignment="1" applyProtection="1">
      <alignment horizontal="center" vertical="center" wrapText="1"/>
      <protection/>
    </xf>
    <xf numFmtId="0" fontId="59" fillId="35" borderId="3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167" fontId="5" fillId="0" borderId="10" xfId="0" applyNumberFormat="1" applyFont="1" applyBorder="1" applyAlignment="1" applyProtection="1">
      <alignment horizontal="left" vertical="center" wrapText="1"/>
      <protection/>
    </xf>
    <xf numFmtId="167" fontId="5" fillId="0" borderId="32" xfId="0" applyNumberFormat="1" applyFont="1" applyBorder="1" applyAlignment="1" applyProtection="1">
      <alignment horizontal="left" vertical="center" wrapText="1"/>
      <protection/>
    </xf>
    <xf numFmtId="0" fontId="58" fillId="0" borderId="21" xfId="0" applyFont="1" applyBorder="1" applyAlignment="1" applyProtection="1">
      <alignment horizontal="left" vertical="center" wrapText="1"/>
      <protection locked="0"/>
    </xf>
    <xf numFmtId="0" fontId="58" fillId="0" borderId="33" xfId="0" applyFont="1" applyBorder="1" applyAlignment="1" applyProtection="1">
      <alignment horizontal="left" vertical="center" wrapText="1"/>
      <protection locked="0"/>
    </xf>
    <xf numFmtId="0" fontId="58" fillId="0" borderId="34" xfId="0" applyFont="1" applyBorder="1" applyAlignment="1" applyProtection="1">
      <alignment horizontal="left" vertical="center" wrapText="1"/>
      <protection locked="0"/>
    </xf>
    <xf numFmtId="0" fontId="58" fillId="0" borderId="13" xfId="47" applyNumberFormat="1" applyFont="1" applyBorder="1" applyAlignment="1" applyProtection="1">
      <alignment horizontal="left" vertical="center" wrapText="1"/>
      <protection/>
    </xf>
    <xf numFmtId="0" fontId="58" fillId="0" borderId="10" xfId="47" applyNumberFormat="1" applyFont="1" applyBorder="1" applyAlignment="1" applyProtection="1">
      <alignment horizontal="left" vertical="center" wrapText="1"/>
      <protection/>
    </xf>
    <xf numFmtId="0" fontId="58" fillId="0" borderId="32" xfId="47" applyNumberFormat="1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8" fillId="0" borderId="10" xfId="0" applyFont="1" applyBorder="1" applyAlignment="1" applyProtection="1">
      <alignment horizontal="left" vertical="center" wrapText="1"/>
      <protection/>
    </xf>
    <xf numFmtId="0" fontId="58" fillId="0" borderId="32" xfId="0" applyFont="1" applyBorder="1" applyAlignment="1" applyProtection="1">
      <alignment horizontal="left" vertical="center" wrapText="1"/>
      <protection/>
    </xf>
    <xf numFmtId="168" fontId="58" fillId="0" borderId="10" xfId="0" applyNumberFormat="1" applyFont="1" applyBorder="1" applyAlignment="1" applyProtection="1">
      <alignment horizontal="left" vertical="center" wrapText="1"/>
      <protection/>
    </xf>
    <xf numFmtId="168" fontId="58" fillId="0" borderId="32" xfId="0" applyNumberFormat="1" applyFont="1" applyBorder="1" applyAlignment="1" applyProtection="1">
      <alignment horizontal="left" vertical="center" wrapText="1"/>
      <protection/>
    </xf>
    <xf numFmtId="0" fontId="5" fillId="0" borderId="32" xfId="0" applyFont="1" applyBorder="1" applyAlignment="1" applyProtection="1">
      <alignment horizontal="left" vertical="center" wrapText="1"/>
      <protection/>
    </xf>
    <xf numFmtId="0" fontId="58" fillId="0" borderId="35" xfId="0" applyFont="1" applyBorder="1" applyAlignment="1" applyProtection="1">
      <alignment horizontal="center" vertical="center" wrapText="1"/>
      <protection/>
    </xf>
    <xf numFmtId="0" fontId="58" fillId="0" borderId="23" xfId="0" applyFont="1" applyBorder="1" applyAlignment="1" applyProtection="1">
      <alignment horizontal="center" vertical="center" wrapText="1"/>
      <protection/>
    </xf>
    <xf numFmtId="0" fontId="58" fillId="0" borderId="24" xfId="0" applyFont="1" applyBorder="1" applyAlignment="1" applyProtection="1">
      <alignment horizontal="center" vertical="center" wrapText="1"/>
      <protection/>
    </xf>
    <xf numFmtId="3" fontId="58" fillId="0" borderId="10" xfId="0" applyNumberFormat="1" applyFont="1" applyBorder="1" applyAlignment="1" applyProtection="1">
      <alignment horizontal="center" vertical="center" wrapText="1"/>
      <protection locked="0"/>
    </xf>
    <xf numFmtId="3" fontId="58" fillId="0" borderId="32" xfId="0" applyNumberFormat="1" applyFont="1" applyBorder="1" applyAlignment="1" applyProtection="1">
      <alignment horizontal="center" vertical="center" wrapText="1"/>
      <protection locked="0"/>
    </xf>
    <xf numFmtId="0" fontId="58" fillId="0" borderId="20" xfId="0" applyFont="1" applyBorder="1" applyAlignment="1" applyProtection="1">
      <alignment horizontal="left" vertical="center" wrapText="1"/>
      <protection/>
    </xf>
    <xf numFmtId="166" fontId="58" fillId="0" borderId="10" xfId="0" applyNumberFormat="1" applyFont="1" applyBorder="1" applyAlignment="1" applyProtection="1">
      <alignment horizontal="left" vertical="center" wrapText="1"/>
      <protection/>
    </xf>
    <xf numFmtId="166" fontId="58" fillId="0" borderId="32" xfId="0" applyNumberFormat="1" applyFont="1" applyBorder="1" applyAlignment="1" applyProtection="1">
      <alignment horizontal="left" vertical="center" wrapText="1"/>
      <protection/>
    </xf>
    <xf numFmtId="0" fontId="58" fillId="0" borderId="13" xfId="0" applyNumberFormat="1" applyFont="1" applyBorder="1" applyAlignment="1" applyProtection="1">
      <alignment horizontal="left" vertical="center" wrapText="1"/>
      <protection/>
    </xf>
    <xf numFmtId="0" fontId="58" fillId="0" borderId="10" xfId="0" applyNumberFormat="1" applyFont="1" applyBorder="1" applyAlignment="1" applyProtection="1">
      <alignment horizontal="left" vertical="center" wrapText="1"/>
      <protection/>
    </xf>
    <xf numFmtId="0" fontId="58" fillId="0" borderId="32" xfId="0" applyNumberFormat="1" applyFont="1" applyBorder="1" applyAlignment="1" applyProtection="1">
      <alignment horizontal="left" vertical="center" wrapText="1"/>
      <protection/>
    </xf>
    <xf numFmtId="0" fontId="58" fillId="0" borderId="13" xfId="0" applyFont="1" applyBorder="1" applyAlignment="1" applyProtection="1">
      <alignment horizontal="left" vertical="center" wrapText="1"/>
      <protection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58" fillId="0" borderId="32" xfId="0" applyFont="1" applyBorder="1" applyAlignment="1" applyProtection="1">
      <alignment horizontal="center" vertical="center" wrapText="1"/>
      <protection locked="0"/>
    </xf>
    <xf numFmtId="0" fontId="58" fillId="0" borderId="19" xfId="0" applyFont="1" applyBorder="1" applyAlignment="1" applyProtection="1">
      <alignment horizontal="left" vertical="center" wrapText="1"/>
      <protection/>
    </xf>
    <xf numFmtId="0" fontId="5" fillId="0" borderId="10" xfId="44" applyFont="1" applyBorder="1" applyAlignment="1" applyProtection="1">
      <alignment horizontal="left"/>
      <protection/>
    </xf>
    <xf numFmtId="0" fontId="4" fillId="0" borderId="10" xfId="44" applyFont="1" applyBorder="1" applyAlignment="1" applyProtection="1">
      <alignment horizontal="left" vertical="center" wrapText="1"/>
      <protection/>
    </xf>
    <xf numFmtId="0" fontId="59" fillId="35" borderId="12" xfId="0" applyFont="1" applyFill="1" applyBorder="1" applyAlignment="1" applyProtection="1">
      <alignment horizontal="center" vertical="center" wrapText="1"/>
      <protection/>
    </xf>
    <xf numFmtId="0" fontId="59" fillId="35" borderId="20" xfId="0" applyFont="1" applyFill="1" applyBorder="1" applyAlignment="1" applyProtection="1">
      <alignment horizontal="center" vertical="center" wrapText="1"/>
      <protection/>
    </xf>
    <xf numFmtId="0" fontId="59" fillId="35" borderId="17" xfId="0" applyFont="1" applyFill="1" applyBorder="1" applyAlignment="1" applyProtection="1">
      <alignment horizontal="center" vertical="center" wrapText="1"/>
      <protection/>
    </xf>
    <xf numFmtId="164" fontId="58" fillId="0" borderId="19" xfId="0" applyNumberFormat="1" applyFont="1" applyBorder="1" applyAlignment="1" applyProtection="1">
      <alignment horizontal="left" vertical="center" wrapText="1"/>
      <protection/>
    </xf>
    <xf numFmtId="164" fontId="58" fillId="0" borderId="18" xfId="0" applyNumberFormat="1" applyFont="1" applyBorder="1" applyAlignment="1" applyProtection="1">
      <alignment horizontal="left" vertical="center" wrapText="1"/>
      <protection/>
    </xf>
    <xf numFmtId="0" fontId="59" fillId="0" borderId="0" xfId="0" applyFont="1" applyBorder="1" applyAlignment="1" applyProtection="1">
      <alignment horizontal="center" vertical="center" wrapText="1"/>
      <protection/>
    </xf>
    <xf numFmtId="0" fontId="59" fillId="34" borderId="11" xfId="0" applyFont="1" applyFill="1" applyBorder="1" applyAlignment="1" applyProtection="1">
      <alignment horizontal="center" vertical="center" wrapText="1"/>
      <protection/>
    </xf>
    <xf numFmtId="0" fontId="59" fillId="34" borderId="19" xfId="0" applyFont="1" applyFill="1" applyBorder="1" applyAlignment="1" applyProtection="1">
      <alignment horizontal="center" vertical="center" wrapText="1"/>
      <protection/>
    </xf>
    <xf numFmtId="0" fontId="59" fillId="34" borderId="18" xfId="0" applyFont="1" applyFill="1" applyBorder="1" applyAlignment="1" applyProtection="1">
      <alignment horizontal="center" vertical="center" wrapText="1"/>
      <protection/>
    </xf>
    <xf numFmtId="0" fontId="59" fillId="34" borderId="36" xfId="0" applyFont="1" applyFill="1" applyBorder="1" applyAlignment="1" applyProtection="1">
      <alignment horizontal="center" vertical="center" wrapText="1"/>
      <protection/>
    </xf>
    <xf numFmtId="14" fontId="58" fillId="0" borderId="18" xfId="0" applyNumberFormat="1" applyFont="1" applyBorder="1" applyAlignment="1" applyProtection="1">
      <alignment horizontal="center" vertical="center" wrapText="1"/>
      <protection/>
    </xf>
    <xf numFmtId="49" fontId="59" fillId="0" borderId="13" xfId="0" applyNumberFormat="1" applyFont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59" fillId="0" borderId="32" xfId="0" applyFont="1" applyBorder="1" applyAlignment="1" applyProtection="1">
      <alignment horizontal="center" vertical="center" wrapText="1"/>
      <protection locked="0"/>
    </xf>
    <xf numFmtId="0" fontId="59" fillId="0" borderId="37" xfId="0" applyFont="1" applyBorder="1" applyAlignment="1" applyProtection="1">
      <alignment horizontal="center" vertical="center" wrapText="1"/>
      <protection locked="0"/>
    </xf>
    <xf numFmtId="0" fontId="59" fillId="35" borderId="11" xfId="0" applyFont="1" applyFill="1" applyBorder="1" applyAlignment="1" applyProtection="1">
      <alignment horizontal="center" vertical="center" wrapText="1"/>
      <protection/>
    </xf>
    <xf numFmtId="0" fontId="59" fillId="35" borderId="19" xfId="0" applyFont="1" applyFill="1" applyBorder="1" applyAlignment="1" applyProtection="1">
      <alignment horizontal="center" vertical="center" wrapText="1"/>
      <protection/>
    </xf>
    <xf numFmtId="0" fontId="59" fillId="35" borderId="18" xfId="0" applyFont="1" applyFill="1" applyBorder="1" applyAlignment="1" applyProtection="1">
      <alignment horizontal="center" vertical="center" wrapText="1"/>
      <protection/>
    </xf>
    <xf numFmtId="14" fontId="58" fillId="0" borderId="10" xfId="0" applyNumberFormat="1" applyFont="1" applyBorder="1" applyAlignment="1" applyProtection="1">
      <alignment horizontal="left" vertical="center" wrapText="1"/>
      <protection/>
    </xf>
    <xf numFmtId="14" fontId="58" fillId="0" borderId="32" xfId="0" applyNumberFormat="1" applyFont="1" applyBorder="1" applyAlignment="1" applyProtection="1">
      <alignment horizontal="left" vertical="center" wrapText="1"/>
      <protection/>
    </xf>
    <xf numFmtId="165" fontId="58" fillId="0" borderId="10" xfId="0" applyNumberFormat="1" applyFont="1" applyBorder="1" applyAlignment="1" applyProtection="1">
      <alignment horizontal="left" vertical="center" wrapText="1"/>
      <protection/>
    </xf>
    <xf numFmtId="165" fontId="58" fillId="0" borderId="32" xfId="0" applyNumberFormat="1" applyFont="1" applyBorder="1" applyAlignment="1" applyProtection="1">
      <alignment horizontal="left" vertical="center" wrapText="1"/>
      <protection/>
    </xf>
    <xf numFmtId="167" fontId="58" fillId="0" borderId="20" xfId="0" applyNumberFormat="1" applyFont="1" applyBorder="1" applyAlignment="1" applyProtection="1">
      <alignment horizontal="left" vertical="center" wrapText="1"/>
      <protection/>
    </xf>
    <xf numFmtId="167" fontId="58" fillId="0" borderId="17" xfId="0" applyNumberFormat="1" applyFont="1" applyBorder="1" applyAlignment="1" applyProtection="1">
      <alignment horizontal="left" vertical="center" wrapText="1"/>
      <protection/>
    </xf>
    <xf numFmtId="0" fontId="59" fillId="35" borderId="27" xfId="0" applyFont="1" applyFill="1" applyBorder="1" applyAlignment="1" applyProtection="1">
      <alignment horizontal="center" vertical="center"/>
      <protection/>
    </xf>
    <xf numFmtId="0" fontId="59" fillId="35" borderId="0" xfId="0" applyFont="1" applyFill="1" applyBorder="1" applyAlignment="1" applyProtection="1">
      <alignment horizontal="center" vertical="center"/>
      <protection/>
    </xf>
    <xf numFmtId="0" fontId="59" fillId="35" borderId="28" xfId="0" applyFont="1" applyFill="1" applyBorder="1" applyAlignment="1" applyProtection="1">
      <alignment horizontal="center" vertical="center"/>
      <protection/>
    </xf>
    <xf numFmtId="0" fontId="58" fillId="0" borderId="18" xfId="0" applyFont="1" applyBorder="1" applyAlignment="1" applyProtection="1">
      <alignment horizontal="left" vertical="center" wrapText="1"/>
      <protection/>
    </xf>
    <xf numFmtId="0" fontId="5" fillId="0" borderId="12" xfId="44" applyFont="1" applyBorder="1" applyAlignment="1" applyProtection="1">
      <alignment horizontal="left"/>
      <protection/>
    </xf>
    <xf numFmtId="0" fontId="62" fillId="0" borderId="29" xfId="0" applyFont="1" applyBorder="1" applyAlignment="1" applyProtection="1">
      <alignment horizontal="center" vertical="center" wrapText="1"/>
      <protection/>
    </xf>
    <xf numFmtId="0" fontId="62" fillId="0" borderId="30" xfId="0" applyFont="1" applyBorder="1" applyAlignment="1" applyProtection="1">
      <alignment horizontal="center" vertical="center" wrapText="1"/>
      <protection/>
    </xf>
    <xf numFmtId="0" fontId="62" fillId="0" borderId="31" xfId="0" applyFont="1" applyBorder="1" applyAlignment="1" applyProtection="1">
      <alignment horizontal="center" vertical="center" wrapText="1"/>
      <protection/>
    </xf>
    <xf numFmtId="0" fontId="62" fillId="0" borderId="27" xfId="0" applyFont="1" applyBorder="1" applyAlignment="1" applyProtection="1">
      <alignment horizontal="center" vertical="center" wrapText="1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0" fontId="62" fillId="0" borderId="28" xfId="0" applyFont="1" applyBorder="1" applyAlignment="1" applyProtection="1">
      <alignment horizontal="center" vertical="center" wrapText="1"/>
      <protection/>
    </xf>
    <xf numFmtId="0" fontId="59" fillId="0" borderId="38" xfId="0" applyFont="1" applyBorder="1" applyAlignment="1" applyProtection="1">
      <alignment horizontal="center" vertical="center" wrapText="1"/>
      <protection/>
    </xf>
    <xf numFmtId="0" fontId="59" fillId="0" borderId="39" xfId="0" applyFont="1" applyBorder="1" applyAlignment="1" applyProtection="1">
      <alignment horizontal="center" vertical="center" wrapText="1"/>
      <protection/>
    </xf>
    <xf numFmtId="0" fontId="59" fillId="0" borderId="40" xfId="0" applyFont="1" applyBorder="1" applyAlignment="1" applyProtection="1">
      <alignment horizontal="center" vertical="center" wrapText="1"/>
      <protection/>
    </xf>
    <xf numFmtId="0" fontId="5" fillId="0" borderId="10" xfId="44" applyFont="1" applyBorder="1" applyAlignment="1">
      <alignment horizontal="left" wrapText="1"/>
    </xf>
    <xf numFmtId="0" fontId="5" fillId="0" borderId="32" xfId="44" applyFont="1" applyBorder="1" applyAlignment="1">
      <alignment horizontal="left" wrapText="1"/>
    </xf>
    <xf numFmtId="167" fontId="5" fillId="0" borderId="35" xfId="0" applyNumberFormat="1" applyFont="1" applyBorder="1" applyAlignment="1" applyProtection="1">
      <alignment horizontal="left" vertical="center" wrapText="1"/>
      <protection/>
    </xf>
    <xf numFmtId="167" fontId="5" fillId="0" borderId="23" xfId="0" applyNumberFormat="1" applyFont="1" applyBorder="1" applyAlignment="1" applyProtection="1">
      <alignment horizontal="left" vertical="center" wrapText="1"/>
      <protection/>
    </xf>
    <xf numFmtId="167" fontId="5" fillId="0" borderId="24" xfId="0" applyNumberFormat="1" applyFont="1" applyBorder="1" applyAlignment="1" applyProtection="1">
      <alignment horizontal="left" vertical="center" wrapText="1"/>
      <protection/>
    </xf>
    <xf numFmtId="0" fontId="59" fillId="35" borderId="41" xfId="0" applyFont="1" applyFill="1" applyBorder="1" applyAlignment="1" applyProtection="1">
      <alignment horizontal="center" vertical="center" wrapText="1"/>
      <protection/>
    </xf>
    <xf numFmtId="0" fontId="59" fillId="35" borderId="42" xfId="0" applyFont="1" applyFill="1" applyBorder="1" applyAlignment="1" applyProtection="1">
      <alignment horizontal="center" vertical="center" wrapText="1"/>
      <protection/>
    </xf>
    <xf numFmtId="0" fontId="59" fillId="35" borderId="43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 applyProtection="1">
      <alignment horizontal="left" vertical="center" wrapText="1"/>
      <protection/>
    </xf>
    <xf numFmtId="0" fontId="7" fillId="0" borderId="44" xfId="0" applyFont="1" applyBorder="1" applyAlignment="1" applyProtection="1">
      <alignment horizontal="left" vertical="center" wrapText="1"/>
      <protection/>
    </xf>
    <xf numFmtId="0" fontId="60" fillId="33" borderId="10" xfId="0" applyFont="1" applyFill="1" applyBorder="1" applyAlignment="1" applyProtection="1">
      <alignment horizontal="left" vertical="center" wrapText="1"/>
      <protection/>
    </xf>
    <xf numFmtId="0" fontId="63" fillId="0" borderId="10" xfId="0" applyFont="1" applyFill="1" applyBorder="1" applyAlignment="1" applyProtection="1">
      <alignment horizontal="left" vertical="center" wrapText="1"/>
      <protection/>
    </xf>
    <xf numFmtId="0" fontId="63" fillId="0" borderId="10" xfId="0" applyFont="1" applyFill="1" applyBorder="1" applyAlignment="1" applyProtection="1">
      <alignment horizontal="left" vertical="center"/>
      <protection/>
    </xf>
    <xf numFmtId="0" fontId="60" fillId="33" borderId="37" xfId="0" applyFont="1" applyFill="1" applyBorder="1" applyAlignment="1" applyProtection="1">
      <alignment horizontal="left" vertical="center" wrapText="1"/>
      <protection/>
    </xf>
    <xf numFmtId="0" fontId="60" fillId="33" borderId="44" xfId="0" applyFont="1" applyFill="1" applyBorder="1" applyAlignment="1" applyProtection="1">
      <alignment horizontal="left" vertical="center" wrapText="1"/>
      <protection/>
    </xf>
    <xf numFmtId="0" fontId="54" fillId="0" borderId="45" xfId="0" applyFont="1" applyBorder="1" applyAlignment="1" applyProtection="1">
      <alignment horizontal="center" vertical="center"/>
      <protection/>
    </xf>
    <xf numFmtId="0" fontId="64" fillId="0" borderId="46" xfId="0" applyFont="1" applyBorder="1" applyAlignment="1" applyProtection="1">
      <alignment horizontal="center" vertical="center"/>
      <protection/>
    </xf>
    <xf numFmtId="0" fontId="65" fillId="0" borderId="47" xfId="0" applyFont="1" applyBorder="1" applyAlignment="1" applyProtection="1">
      <alignment horizontal="center" vertical="center"/>
      <protection/>
    </xf>
    <xf numFmtId="0" fontId="64" fillId="0" borderId="47" xfId="0" applyFont="1" applyBorder="1" applyAlignment="1" applyProtection="1">
      <alignment horizontal="center" vertical="center"/>
      <protection/>
    </xf>
    <xf numFmtId="0" fontId="65" fillId="0" borderId="10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right" vertical="center"/>
      <protection/>
    </xf>
    <xf numFmtId="0" fontId="65" fillId="0" borderId="10" xfId="0" applyFont="1" applyBorder="1" applyAlignment="1" applyProtection="1">
      <alignment horizontal="left" vertical="center"/>
      <protection/>
    </xf>
    <xf numFmtId="0" fontId="55" fillId="33" borderId="10" xfId="0" applyFont="1" applyFill="1" applyBorder="1" applyAlignment="1" applyProtection="1">
      <alignment horizontal="left" vertical="center" wrapText="1"/>
      <protection/>
    </xf>
    <xf numFmtId="0" fontId="65" fillId="0" borderId="10" xfId="0" applyFont="1" applyBorder="1" applyAlignment="1" applyProtection="1">
      <alignment horizontal="left" vertical="center" wrapText="1"/>
      <protection/>
    </xf>
    <xf numFmtId="0" fontId="55" fillId="35" borderId="10" xfId="0" applyFont="1" applyFill="1" applyBorder="1" applyAlignment="1" applyProtection="1">
      <alignment horizontal="center" vertical="center"/>
      <protection/>
    </xf>
    <xf numFmtId="0" fontId="60" fillId="34" borderId="10" xfId="0" applyFont="1" applyFill="1" applyBorder="1" applyAlignment="1" applyProtection="1">
      <alignment horizontal="center" vertical="center" wrapText="1"/>
      <protection/>
    </xf>
    <xf numFmtId="0" fontId="60" fillId="33" borderId="10" xfId="0" applyFont="1" applyFill="1" applyBorder="1" applyAlignment="1" applyProtection="1">
      <alignment horizontal="left" vertical="center"/>
      <protection/>
    </xf>
    <xf numFmtId="0" fontId="55" fillId="35" borderId="10" xfId="0" applyFont="1" applyFill="1" applyBorder="1" applyAlignment="1" applyProtection="1">
      <alignment horizontal="center" vertical="center" wrapText="1"/>
      <protection/>
    </xf>
    <xf numFmtId="0" fontId="55" fillId="35" borderId="37" xfId="0" applyFont="1" applyFill="1" applyBorder="1" applyAlignment="1" applyProtection="1">
      <alignment horizontal="center" vertical="center"/>
      <protection/>
    </xf>
    <xf numFmtId="0" fontId="55" fillId="35" borderId="25" xfId="0" applyFont="1" applyFill="1" applyBorder="1" applyAlignment="1" applyProtection="1">
      <alignment horizontal="center" vertical="center"/>
      <protection/>
    </xf>
    <xf numFmtId="0" fontId="55" fillId="35" borderId="44" xfId="0" applyFont="1" applyFill="1" applyBorder="1" applyAlignment="1" applyProtection="1">
      <alignment horizontal="center" vertical="center"/>
      <protection/>
    </xf>
    <xf numFmtId="0" fontId="65" fillId="0" borderId="37" xfId="0" applyFont="1" applyBorder="1" applyAlignment="1" applyProtection="1">
      <alignment horizontal="left" vertical="center" wrapText="1"/>
      <protection/>
    </xf>
    <xf numFmtId="0" fontId="65" fillId="0" borderId="25" xfId="0" applyFont="1" applyBorder="1" applyAlignment="1" applyProtection="1">
      <alignment horizontal="left" vertical="center" wrapText="1"/>
      <protection/>
    </xf>
    <xf numFmtId="0" fontId="65" fillId="0" borderId="44" xfId="0" applyFont="1" applyBorder="1" applyAlignment="1" applyProtection="1">
      <alignment horizontal="left" vertical="center" wrapText="1"/>
      <protection/>
    </xf>
    <xf numFmtId="0" fontId="55" fillId="35" borderId="10" xfId="0" applyFont="1" applyFill="1" applyBorder="1" applyAlignment="1" applyProtection="1">
      <alignment horizontal="center" vertical="center"/>
      <protection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66" fillId="0" borderId="48" xfId="0" applyFont="1" applyBorder="1" applyAlignment="1" applyProtection="1">
      <alignment horizontal="left" vertical="center" wrapText="1"/>
      <protection/>
    </xf>
    <xf numFmtId="0" fontId="66" fillId="0" borderId="49" xfId="0" applyFont="1" applyBorder="1" applyAlignment="1" applyProtection="1">
      <alignment horizontal="left" vertical="center" wrapText="1"/>
      <protection/>
    </xf>
    <xf numFmtId="0" fontId="66" fillId="0" borderId="0" xfId="0" applyFont="1" applyBorder="1" applyAlignment="1" applyProtection="1">
      <alignment horizontal="left" vertical="center" wrapText="1"/>
      <protection/>
    </xf>
    <xf numFmtId="0" fontId="66" fillId="0" borderId="5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50" xfId="0" applyFont="1" applyBorder="1" applyAlignment="1" applyProtection="1">
      <alignment horizontal="left" vertical="center" wrapText="1"/>
      <protection/>
    </xf>
    <xf numFmtId="0" fontId="66" fillId="0" borderId="51" xfId="0" applyFont="1" applyBorder="1" applyAlignment="1" applyProtection="1">
      <alignment horizontal="left" vertical="center" wrapText="1"/>
      <protection/>
    </xf>
    <xf numFmtId="0" fontId="66" fillId="0" borderId="52" xfId="0" applyFont="1" applyBorder="1" applyAlignment="1" applyProtection="1">
      <alignment horizontal="left" vertical="center" wrapText="1"/>
      <protection/>
    </xf>
    <xf numFmtId="0" fontId="65" fillId="0" borderId="53" xfId="0" applyFont="1" applyBorder="1" applyAlignment="1" applyProtection="1">
      <alignment horizontal="center" vertical="center" wrapText="1"/>
      <protection/>
    </xf>
    <xf numFmtId="0" fontId="65" fillId="0" borderId="48" xfId="0" applyFont="1" applyBorder="1" applyAlignment="1" applyProtection="1">
      <alignment horizontal="center" vertical="center" wrapText="1"/>
      <protection/>
    </xf>
    <xf numFmtId="0" fontId="65" fillId="0" borderId="54" xfId="0" applyFont="1" applyBorder="1" applyAlignment="1" applyProtection="1">
      <alignment horizontal="center" vertical="center" wrapText="1"/>
      <protection/>
    </xf>
    <xf numFmtId="0" fontId="65" fillId="0" borderId="0" xfId="0" applyFont="1" applyBorder="1" applyAlignment="1" applyProtection="1">
      <alignment horizontal="center" vertical="center" wrapText="1"/>
      <protection/>
    </xf>
    <xf numFmtId="0" fontId="65" fillId="0" borderId="55" xfId="0" applyFont="1" applyBorder="1" applyAlignment="1" applyProtection="1">
      <alignment horizontal="center" vertical="center" wrapText="1"/>
      <protection/>
    </xf>
    <xf numFmtId="0" fontId="65" fillId="0" borderId="51" xfId="0" applyFont="1" applyBorder="1" applyAlignment="1" applyProtection="1">
      <alignment horizontal="center" vertical="center" wrapText="1"/>
      <protection/>
    </xf>
    <xf numFmtId="0" fontId="54" fillId="0" borderId="54" xfId="0" applyFont="1" applyBorder="1" applyAlignment="1" applyProtection="1">
      <alignment horizontal="center" vertical="top"/>
      <protection/>
    </xf>
    <xf numFmtId="0" fontId="54" fillId="0" borderId="0" xfId="0" applyFont="1" applyBorder="1" applyAlignment="1" applyProtection="1">
      <alignment horizontal="center" vertical="top"/>
      <protection/>
    </xf>
    <xf numFmtId="0" fontId="54" fillId="0" borderId="50" xfId="0" applyFont="1" applyBorder="1" applyAlignment="1" applyProtection="1">
      <alignment horizontal="center" vertical="top"/>
      <protection/>
    </xf>
    <xf numFmtId="0" fontId="55" fillId="35" borderId="47" xfId="0" applyFont="1" applyFill="1" applyBorder="1" applyAlignment="1" applyProtection="1">
      <alignment horizontal="center" vertical="center" wrapText="1"/>
      <protection/>
    </xf>
    <xf numFmtId="0" fontId="55" fillId="0" borderId="46" xfId="0" applyFont="1" applyBorder="1" applyAlignment="1" applyProtection="1">
      <alignment horizontal="right" vertical="top"/>
      <protection/>
    </xf>
    <xf numFmtId="0" fontId="67" fillId="0" borderId="46" xfId="0" applyFont="1" applyBorder="1" applyAlignment="1" applyProtection="1">
      <alignment horizontal="center" vertical="top"/>
      <protection/>
    </xf>
    <xf numFmtId="0" fontId="54" fillId="0" borderId="56" xfId="0" applyFont="1" applyBorder="1" applyAlignment="1" applyProtection="1">
      <alignment horizontal="center" vertical="center" wrapText="1"/>
      <protection/>
    </xf>
    <xf numFmtId="0" fontId="54" fillId="0" borderId="57" xfId="0" applyFont="1" applyBorder="1" applyAlignment="1" applyProtection="1">
      <alignment horizontal="center" vertical="center" wrapText="1"/>
      <protection/>
    </xf>
    <xf numFmtId="0" fontId="54" fillId="0" borderId="58" xfId="0" applyFont="1" applyBorder="1" applyAlignment="1" applyProtection="1">
      <alignment horizontal="center" vertical="center" wrapText="1"/>
      <protection/>
    </xf>
    <xf numFmtId="0" fontId="56" fillId="0" borderId="54" xfId="0" applyFont="1" applyBorder="1" applyAlignment="1" applyProtection="1">
      <alignment horizontal="center" vertical="top" wrapText="1"/>
      <protection/>
    </xf>
    <xf numFmtId="0" fontId="56" fillId="0" borderId="0" xfId="0" applyFont="1" applyBorder="1" applyAlignment="1" applyProtection="1">
      <alignment horizontal="center" vertical="top" wrapText="1"/>
      <protection/>
    </xf>
    <xf numFmtId="0" fontId="56" fillId="0" borderId="50" xfId="0" applyFont="1" applyBorder="1" applyAlignment="1" applyProtection="1">
      <alignment horizontal="center" vertical="top" wrapText="1"/>
      <protection/>
    </xf>
    <xf numFmtId="0" fontId="55" fillId="33" borderId="10" xfId="0" applyFont="1" applyFill="1" applyBorder="1" applyAlignment="1" applyProtection="1">
      <alignment horizontal="left" wrapText="1"/>
      <protection/>
    </xf>
    <xf numFmtId="0" fontId="65" fillId="0" borderId="10" xfId="0" applyFont="1" applyBorder="1" applyAlignment="1" applyProtection="1">
      <alignment horizontal="justify" vertical="center" wrapText="1"/>
      <protection/>
    </xf>
    <xf numFmtId="0" fontId="55" fillId="35" borderId="10" xfId="0" applyFont="1" applyFill="1" applyBorder="1" applyAlignment="1" applyProtection="1">
      <alignment horizontal="center" wrapText="1"/>
      <protection/>
    </xf>
    <xf numFmtId="0" fontId="65" fillId="0" borderId="46" xfId="0" applyFont="1" applyBorder="1" applyAlignment="1" applyProtection="1">
      <alignment horizontal="justify" vertical="center" wrapText="1"/>
      <protection/>
    </xf>
    <xf numFmtId="0" fontId="65" fillId="0" borderId="45" xfId="0" applyFont="1" applyBorder="1" applyAlignment="1" applyProtection="1">
      <alignment horizontal="justify" vertical="center" wrapText="1"/>
      <protection/>
    </xf>
    <xf numFmtId="0" fontId="65" fillId="0" borderId="54" xfId="0" applyFont="1" applyBorder="1" applyAlignment="1" applyProtection="1">
      <alignment horizontal="justify" vertical="center"/>
      <protection/>
    </xf>
    <xf numFmtId="0" fontId="65" fillId="0" borderId="0" xfId="0" applyFont="1" applyBorder="1" applyAlignment="1" applyProtection="1">
      <alignment horizontal="justify" vertical="center"/>
      <protection/>
    </xf>
    <xf numFmtId="0" fontId="65" fillId="0" borderId="50" xfId="0" applyFont="1" applyBorder="1" applyAlignment="1" applyProtection="1">
      <alignment horizontal="justify" vertical="center"/>
      <protection/>
    </xf>
    <xf numFmtId="0" fontId="65" fillId="0" borderId="47" xfId="0" applyFont="1" applyBorder="1" applyAlignment="1" applyProtection="1">
      <alignment horizontal="justify" vertical="center"/>
      <protection/>
    </xf>
    <xf numFmtId="0" fontId="65" fillId="0" borderId="10" xfId="0" applyFont="1" applyBorder="1" applyAlignment="1" applyProtection="1">
      <alignment horizontal="justify" vertical="center"/>
      <protection/>
    </xf>
    <xf numFmtId="0" fontId="65" fillId="0" borderId="45" xfId="0" applyFont="1" applyBorder="1" applyAlignment="1" applyProtection="1">
      <alignment horizontal="justify" vertical="center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55" fillId="0" borderId="47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67" fillId="0" borderId="47" xfId="0" applyFont="1" applyBorder="1" applyAlignment="1" applyProtection="1">
      <alignment horizontal="center" vertical="center" wrapText="1"/>
      <protection/>
    </xf>
    <xf numFmtId="0" fontId="67" fillId="0" borderId="10" xfId="0" applyFont="1" applyBorder="1" applyAlignment="1" applyProtection="1">
      <alignment horizontal="center" vertical="center" wrapText="1"/>
      <protection/>
    </xf>
    <xf numFmtId="0" fontId="55" fillId="34" borderId="10" xfId="0" applyFont="1" applyFill="1" applyBorder="1" applyAlignment="1" applyProtection="1">
      <alignment horizontal="left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4" fillId="0" borderId="47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3</xdr:col>
      <xdr:colOff>466725</xdr:colOff>
      <xdr:row>4</xdr:row>
      <xdr:rowOff>76200</xdr:rowOff>
    </xdr:to>
    <xdr:pic>
      <xdr:nvPicPr>
        <xdr:cNvPr id="1" name="Imagem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2009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51</xdr:row>
      <xdr:rowOff>85725</xdr:rowOff>
    </xdr:from>
    <xdr:to>
      <xdr:col>3</xdr:col>
      <xdr:colOff>438150</xdr:colOff>
      <xdr:row>55</xdr:row>
      <xdr:rowOff>47625</xdr:rowOff>
    </xdr:to>
    <xdr:pic>
      <xdr:nvPicPr>
        <xdr:cNvPr id="2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9898975"/>
          <a:ext cx="2009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biovasconcelos@hotmail.com" TargetMode="External" /><Relationship Id="rId2" Type="http://schemas.openxmlformats.org/officeDocument/2006/relationships/hyperlink" Target="mailto:joao.antonio@gmail.com" TargetMode="External" /><Relationship Id="rId3" Type="http://schemas.openxmlformats.org/officeDocument/2006/relationships/hyperlink" Target="mailto:claudio.moreira@gmail.com" TargetMode="External" /><Relationship Id="rId4" Type="http://schemas.openxmlformats.org/officeDocument/2006/relationships/hyperlink" Target="mailto:guilherme.santos@gmail.com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90" zoomScaleNormal="90" zoomScalePageLayoutView="0" workbookViewId="0" topLeftCell="A1">
      <selection activeCell="A1" sqref="A1:H2"/>
    </sheetView>
  </sheetViews>
  <sheetFormatPr defaultColWidth="8.7109375" defaultRowHeight="15"/>
  <cols>
    <col min="1" max="1" width="26.8515625" style="0" customWidth="1"/>
    <col min="2" max="2" width="9.140625" style="0" customWidth="1"/>
    <col min="3" max="3" width="26.28125" style="0" customWidth="1"/>
    <col min="4" max="4" width="11.140625" style="0" customWidth="1"/>
    <col min="5" max="5" width="7.28125" style="0" customWidth="1"/>
    <col min="6" max="6" width="13.8515625" style="0" customWidth="1"/>
    <col min="7" max="7" width="12.28125" style="0" customWidth="1"/>
    <col min="8" max="8" width="17.00390625" style="0" bestFit="1" customWidth="1"/>
  </cols>
  <sheetData>
    <row r="1" spans="1:8" ht="13.5" customHeight="1">
      <c r="A1" s="128" t="s">
        <v>93</v>
      </c>
      <c r="B1" s="129"/>
      <c r="C1" s="129"/>
      <c r="D1" s="129"/>
      <c r="E1" s="129"/>
      <c r="F1" s="129"/>
      <c r="G1" s="129"/>
      <c r="H1" s="130"/>
    </row>
    <row r="2" spans="1:8" ht="15" customHeight="1">
      <c r="A2" s="131"/>
      <c r="B2" s="132"/>
      <c r="C2" s="132"/>
      <c r="D2" s="132"/>
      <c r="E2" s="132"/>
      <c r="F2" s="132"/>
      <c r="G2" s="132"/>
      <c r="H2" s="133"/>
    </row>
    <row r="3" spans="1:8" ht="23.25" customHeight="1" thickBot="1">
      <c r="A3" s="134" t="s">
        <v>0</v>
      </c>
      <c r="B3" s="135"/>
      <c r="C3" s="135"/>
      <c r="D3" s="135"/>
      <c r="E3" s="135"/>
      <c r="F3" s="135"/>
      <c r="G3" s="135"/>
      <c r="H3" s="136"/>
    </row>
    <row r="4" spans="1:7" ht="16.5" thickBot="1">
      <c r="A4" s="104"/>
      <c r="B4" s="104"/>
      <c r="C4" s="104"/>
      <c r="D4" s="104"/>
      <c r="E4" s="104"/>
      <c r="F4" s="104"/>
      <c r="G4" s="104"/>
    </row>
    <row r="5" spans="1:8" ht="15.75" customHeight="1">
      <c r="A5" s="105" t="s">
        <v>1</v>
      </c>
      <c r="B5" s="105"/>
      <c r="C5" s="21" t="s">
        <v>2</v>
      </c>
      <c r="D5" s="106" t="s">
        <v>3</v>
      </c>
      <c r="E5" s="106"/>
      <c r="F5" s="107" t="s">
        <v>78</v>
      </c>
      <c r="G5" s="108"/>
      <c r="H5" s="20" t="s">
        <v>95</v>
      </c>
    </row>
    <row r="6" spans="1:8" ht="16.5" thickBot="1">
      <c r="A6" s="110" t="s">
        <v>115</v>
      </c>
      <c r="B6" s="110"/>
      <c r="C6" s="9" t="s">
        <v>114</v>
      </c>
      <c r="D6" s="111" t="s">
        <v>115</v>
      </c>
      <c r="E6" s="111"/>
      <c r="F6" s="112" t="s">
        <v>97</v>
      </c>
      <c r="G6" s="113"/>
      <c r="H6" s="19" t="s">
        <v>98</v>
      </c>
    </row>
    <row r="7" spans="1:8" ht="15.75" customHeight="1">
      <c r="A7" s="114" t="s">
        <v>90</v>
      </c>
      <c r="B7" s="115"/>
      <c r="C7" s="115"/>
      <c r="D7" s="115"/>
      <c r="E7" s="115"/>
      <c r="F7" s="115"/>
      <c r="G7" s="115"/>
      <c r="H7" s="116"/>
    </row>
    <row r="8" spans="1:8" ht="15.75" customHeight="1">
      <c r="A8" s="13" t="s">
        <v>4</v>
      </c>
      <c r="B8" s="77" t="s">
        <v>99</v>
      </c>
      <c r="C8" s="77"/>
      <c r="D8" s="77"/>
      <c r="E8" s="77"/>
      <c r="F8" s="77"/>
      <c r="G8" s="77"/>
      <c r="H8" s="78"/>
    </row>
    <row r="9" spans="1:8" ht="15.75" customHeight="1">
      <c r="A9" s="13" t="s">
        <v>5</v>
      </c>
      <c r="B9" s="77" t="s">
        <v>99</v>
      </c>
      <c r="C9" s="77"/>
      <c r="D9" s="77"/>
      <c r="E9" s="77"/>
      <c r="F9" s="77"/>
      <c r="G9" s="77"/>
      <c r="H9" s="78"/>
    </row>
    <row r="10" spans="1:8" ht="15.75" customHeight="1" thickBot="1">
      <c r="A10" s="99" t="s">
        <v>6</v>
      </c>
      <c r="B10" s="100"/>
      <c r="C10" s="100"/>
      <c r="D10" s="100"/>
      <c r="E10" s="100"/>
      <c r="F10" s="100"/>
      <c r="G10" s="100"/>
      <c r="H10" s="101"/>
    </row>
    <row r="11" spans="1:8" ht="15.75" customHeight="1">
      <c r="A11" s="11" t="s">
        <v>7</v>
      </c>
      <c r="B11" s="96" t="s">
        <v>100</v>
      </c>
      <c r="C11" s="96"/>
      <c r="D11" s="22" t="s">
        <v>8</v>
      </c>
      <c r="E11" s="102" t="s">
        <v>97</v>
      </c>
      <c r="F11" s="102"/>
      <c r="G11" s="102"/>
      <c r="H11" s="103"/>
    </row>
    <row r="12" spans="1:8" ht="15.75" customHeight="1">
      <c r="A12" s="13" t="s">
        <v>9</v>
      </c>
      <c r="B12" s="77" t="s">
        <v>99</v>
      </c>
      <c r="C12" s="77"/>
      <c r="D12" s="77"/>
      <c r="E12" s="77"/>
      <c r="F12" s="77"/>
      <c r="G12" s="77"/>
      <c r="H12" s="78"/>
    </row>
    <row r="13" spans="1:8" ht="15.75" customHeight="1">
      <c r="A13" s="13" t="s">
        <v>10</v>
      </c>
      <c r="B13" s="117" t="s">
        <v>96</v>
      </c>
      <c r="C13" s="117"/>
      <c r="D13" s="117"/>
      <c r="E13" s="117"/>
      <c r="F13" s="117"/>
      <c r="G13" s="117"/>
      <c r="H13" s="118"/>
    </row>
    <row r="14" spans="1:8" ht="15.75" customHeight="1">
      <c r="A14" s="13" t="s">
        <v>11</v>
      </c>
      <c r="B14" s="97" t="s">
        <v>101</v>
      </c>
      <c r="C14" s="98"/>
      <c r="D14" s="23" t="s">
        <v>12</v>
      </c>
      <c r="E14" s="119" t="s">
        <v>102</v>
      </c>
      <c r="F14" s="119"/>
      <c r="G14" s="119"/>
      <c r="H14" s="120"/>
    </row>
    <row r="15" spans="1:8" ht="15.75" customHeight="1">
      <c r="A15" s="13" t="s">
        <v>13</v>
      </c>
      <c r="B15" s="77" t="s">
        <v>99</v>
      </c>
      <c r="C15" s="77"/>
      <c r="D15" s="77"/>
      <c r="E15" s="77"/>
      <c r="F15" s="77"/>
      <c r="G15" s="77"/>
      <c r="H15" s="78"/>
    </row>
    <row r="16" spans="1:8" ht="15.75" customHeight="1" thickBot="1">
      <c r="A16" s="12" t="s">
        <v>14</v>
      </c>
      <c r="B16" s="87" t="s">
        <v>103</v>
      </c>
      <c r="C16" s="87"/>
      <c r="D16" s="25" t="s">
        <v>15</v>
      </c>
      <c r="E16" s="121" t="s">
        <v>104</v>
      </c>
      <c r="F16" s="121"/>
      <c r="G16" s="121"/>
      <c r="H16" s="122"/>
    </row>
    <row r="17" spans="1:8" ht="15.75" customHeight="1" thickBot="1">
      <c r="A17" s="123" t="s">
        <v>16</v>
      </c>
      <c r="B17" s="124"/>
      <c r="C17" s="124"/>
      <c r="D17" s="124"/>
      <c r="E17" s="124"/>
      <c r="F17" s="124"/>
      <c r="G17" s="124"/>
      <c r="H17" s="125"/>
    </row>
    <row r="18" spans="1:8" ht="15.75" customHeight="1">
      <c r="A18" s="11" t="s">
        <v>7</v>
      </c>
      <c r="B18" s="96" t="s">
        <v>99</v>
      </c>
      <c r="C18" s="96"/>
      <c r="D18" s="96"/>
      <c r="E18" s="96"/>
      <c r="F18" s="96"/>
      <c r="G18" s="96"/>
      <c r="H18" s="126"/>
    </row>
    <row r="19" spans="1:8" ht="15.75" customHeight="1">
      <c r="A19" s="13" t="s">
        <v>17</v>
      </c>
      <c r="B19" s="88" t="s">
        <v>99</v>
      </c>
      <c r="C19" s="88"/>
      <c r="D19" s="88"/>
      <c r="E19" s="88"/>
      <c r="F19" s="88"/>
      <c r="G19" s="88"/>
      <c r="H19" s="89"/>
    </row>
    <row r="20" spans="1:8" ht="15.75" customHeight="1">
      <c r="A20" s="13" t="s">
        <v>13</v>
      </c>
      <c r="B20" s="77" t="s">
        <v>99</v>
      </c>
      <c r="C20" s="77"/>
      <c r="D20" s="77"/>
      <c r="E20" s="77"/>
      <c r="F20" s="77"/>
      <c r="G20" s="77"/>
      <c r="H20" s="78"/>
    </row>
    <row r="21" spans="1:8" ht="15.75" customHeight="1">
      <c r="A21" s="13" t="s">
        <v>12</v>
      </c>
      <c r="B21" s="79" t="s">
        <v>102</v>
      </c>
      <c r="C21" s="79"/>
      <c r="D21" s="79"/>
      <c r="E21" s="79"/>
      <c r="F21" s="79"/>
      <c r="G21" s="79"/>
      <c r="H21" s="80"/>
    </row>
    <row r="22" spans="1:8" ht="15.75" customHeight="1">
      <c r="A22" s="13" t="s">
        <v>18</v>
      </c>
      <c r="B22" s="54" t="s">
        <v>99</v>
      </c>
      <c r="C22" s="54"/>
      <c r="D22" s="54"/>
      <c r="E22" s="54"/>
      <c r="F22" s="54"/>
      <c r="G22" s="54"/>
      <c r="H22" s="81"/>
    </row>
    <row r="23" spans="1:8" ht="15.75" customHeight="1">
      <c r="A23" s="14" t="s">
        <v>19</v>
      </c>
      <c r="B23" s="54" t="s">
        <v>99</v>
      </c>
      <c r="C23" s="54"/>
      <c r="D23" s="54"/>
      <c r="E23" s="54"/>
      <c r="F23" s="54"/>
      <c r="G23" s="54"/>
      <c r="H23" s="81"/>
    </row>
    <row r="24" spans="1:8" ht="15.75" customHeight="1">
      <c r="A24" s="13" t="s">
        <v>11</v>
      </c>
      <c r="B24" s="137" t="s">
        <v>101</v>
      </c>
      <c r="C24" s="137"/>
      <c r="D24" s="137"/>
      <c r="E24" s="137"/>
      <c r="F24" s="137"/>
      <c r="G24" s="137"/>
      <c r="H24" s="138"/>
    </row>
    <row r="25" spans="1:8" ht="15.75" customHeight="1" thickBot="1">
      <c r="A25" s="12" t="s">
        <v>14</v>
      </c>
      <c r="B25" s="76" t="s">
        <v>105</v>
      </c>
      <c r="C25" s="76"/>
      <c r="D25" s="25" t="s">
        <v>15</v>
      </c>
      <c r="E25" s="139" t="s">
        <v>104</v>
      </c>
      <c r="F25" s="140"/>
      <c r="G25" s="140"/>
      <c r="H25" s="141"/>
    </row>
    <row r="26" spans="1:8" ht="15.75" customHeight="1" thickBot="1">
      <c r="A26" s="142" t="s">
        <v>91</v>
      </c>
      <c r="B26" s="143"/>
      <c r="C26" s="143"/>
      <c r="D26" s="143"/>
      <c r="E26" s="143"/>
      <c r="F26" s="143"/>
      <c r="G26" s="143"/>
      <c r="H26" s="144"/>
    </row>
    <row r="27" spans="1:8" ht="15.75" customHeight="1">
      <c r="A27" s="11" t="s">
        <v>7</v>
      </c>
      <c r="B27" s="62" t="s">
        <v>99</v>
      </c>
      <c r="C27" s="62"/>
      <c r="D27" s="62"/>
      <c r="E27" s="62"/>
      <c r="F27" s="62"/>
      <c r="G27" s="62"/>
      <c r="H27" s="63"/>
    </row>
    <row r="28" spans="1:8" ht="15.75" customHeight="1">
      <c r="A28" s="13" t="s">
        <v>19</v>
      </c>
      <c r="B28" s="54" t="s">
        <v>99</v>
      </c>
      <c r="C28" s="54"/>
      <c r="D28" s="54"/>
      <c r="E28" s="54"/>
      <c r="F28" s="54"/>
      <c r="G28" s="54"/>
      <c r="H28" s="81"/>
    </row>
    <row r="29" spans="1:8" ht="15.75" customHeight="1">
      <c r="A29" s="13" t="s">
        <v>14</v>
      </c>
      <c r="B29" s="67" t="s">
        <v>107</v>
      </c>
      <c r="C29" s="67"/>
      <c r="D29" s="55" t="s">
        <v>15</v>
      </c>
      <c r="E29" s="55"/>
      <c r="F29" s="68" t="s">
        <v>104</v>
      </c>
      <c r="G29" s="68"/>
      <c r="H29" s="69"/>
    </row>
    <row r="30" spans="1:8" ht="15.75" customHeight="1" thickBot="1">
      <c r="A30" s="12" t="s">
        <v>11</v>
      </c>
      <c r="B30" s="56" t="s">
        <v>101</v>
      </c>
      <c r="C30" s="56"/>
      <c r="D30" s="56"/>
      <c r="E30" s="56"/>
      <c r="F30" s="56"/>
      <c r="G30" s="56"/>
      <c r="H30" s="57"/>
    </row>
    <row r="31" spans="1:8" ht="15.75" customHeight="1" thickBot="1">
      <c r="A31" s="58" t="s">
        <v>92</v>
      </c>
      <c r="B31" s="59"/>
      <c r="C31" s="59"/>
      <c r="D31" s="59"/>
      <c r="E31" s="59"/>
      <c r="F31" s="59"/>
      <c r="G31" s="59"/>
      <c r="H31" s="60"/>
    </row>
    <row r="32" spans="1:8" ht="15.75" customHeight="1">
      <c r="A32" s="26" t="s">
        <v>7</v>
      </c>
      <c r="B32" s="61" t="s">
        <v>99</v>
      </c>
      <c r="C32" s="62"/>
      <c r="D32" s="62"/>
      <c r="E32" s="62"/>
      <c r="F32" s="62"/>
      <c r="G32" s="62"/>
      <c r="H32" s="63"/>
    </row>
    <row r="33" spans="1:8" ht="15.75" customHeight="1">
      <c r="A33" s="15" t="s">
        <v>20</v>
      </c>
      <c r="B33" s="53" t="s">
        <v>99</v>
      </c>
      <c r="C33" s="54"/>
      <c r="D33" s="54"/>
      <c r="E33" s="54"/>
      <c r="F33" s="54"/>
      <c r="G33" s="54"/>
      <c r="H33" s="81"/>
    </row>
    <row r="34" spans="1:8" ht="15.75" customHeight="1">
      <c r="A34" s="15" t="s">
        <v>14</v>
      </c>
      <c r="B34" s="53" t="s">
        <v>106</v>
      </c>
      <c r="C34" s="54"/>
      <c r="D34" s="55" t="s">
        <v>15</v>
      </c>
      <c r="E34" s="55"/>
      <c r="F34" s="68" t="s">
        <v>104</v>
      </c>
      <c r="G34" s="68"/>
      <c r="H34" s="69"/>
    </row>
    <row r="35" spans="1:8" ht="15.75" customHeight="1" thickBot="1">
      <c r="A35" s="15" t="s">
        <v>11</v>
      </c>
      <c r="B35" s="127" t="s">
        <v>101</v>
      </c>
      <c r="C35" s="56"/>
      <c r="D35" s="56"/>
      <c r="E35" s="56"/>
      <c r="F35" s="56"/>
      <c r="G35" s="56"/>
      <c r="H35" s="57"/>
    </row>
    <row r="36" spans="1:8" ht="15.75" customHeight="1" thickBot="1">
      <c r="A36" s="64" t="s">
        <v>21</v>
      </c>
      <c r="B36" s="65"/>
      <c r="C36" s="65"/>
      <c r="D36" s="65"/>
      <c r="E36" s="65"/>
      <c r="F36" s="65"/>
      <c r="G36" s="65"/>
      <c r="H36" s="66"/>
    </row>
    <row r="37" spans="1:8" ht="15.75" customHeight="1">
      <c r="A37" s="27" t="s">
        <v>22</v>
      </c>
      <c r="B37" s="50" t="s">
        <v>96</v>
      </c>
      <c r="C37" s="51"/>
      <c r="D37" s="52" t="s">
        <v>23</v>
      </c>
      <c r="E37" s="52"/>
      <c r="F37" s="51" t="s">
        <v>96</v>
      </c>
      <c r="G37" s="51"/>
      <c r="H37" s="109"/>
    </row>
    <row r="38" spans="1:8" ht="15.75" customHeight="1">
      <c r="A38" s="15" t="s">
        <v>24</v>
      </c>
      <c r="B38" s="30" t="s">
        <v>25</v>
      </c>
      <c r="C38" s="8" t="s">
        <v>108</v>
      </c>
      <c r="D38" s="40" t="s">
        <v>26</v>
      </c>
      <c r="E38" s="40"/>
      <c r="F38" s="85" t="s">
        <v>109</v>
      </c>
      <c r="G38" s="85"/>
      <c r="H38" s="86"/>
    </row>
    <row r="39" spans="1:8" ht="15.75" customHeight="1">
      <c r="A39" s="15" t="s">
        <v>27</v>
      </c>
      <c r="B39" s="30" t="s">
        <v>28</v>
      </c>
      <c r="C39" s="8" t="s">
        <v>71</v>
      </c>
      <c r="D39" s="40" t="s">
        <v>29</v>
      </c>
      <c r="E39" s="40"/>
      <c r="F39" s="85" t="s">
        <v>72</v>
      </c>
      <c r="G39" s="85"/>
      <c r="H39" s="86"/>
    </row>
    <row r="40" spans="1:8" ht="15.75" customHeight="1">
      <c r="A40" s="15" t="s">
        <v>30</v>
      </c>
      <c r="B40" s="90" t="s">
        <v>110</v>
      </c>
      <c r="C40" s="91"/>
      <c r="D40" s="91"/>
      <c r="E40" s="91"/>
      <c r="F40" s="91"/>
      <c r="G40" s="91"/>
      <c r="H40" s="92"/>
    </row>
    <row r="41" spans="1:8" ht="15.75" customHeight="1">
      <c r="A41" s="15" t="s">
        <v>31</v>
      </c>
      <c r="B41" s="93" t="s">
        <v>109</v>
      </c>
      <c r="C41" s="77"/>
      <c r="D41" s="77"/>
      <c r="E41" s="77"/>
      <c r="F41" s="77"/>
      <c r="G41" s="77"/>
      <c r="H41" s="78"/>
    </row>
    <row r="42" spans="1:8" ht="15.75" customHeight="1">
      <c r="A42" s="15" t="s">
        <v>32</v>
      </c>
      <c r="B42" s="41" t="s">
        <v>73</v>
      </c>
      <c r="C42" s="42"/>
      <c r="D42" s="43" t="s">
        <v>33</v>
      </c>
      <c r="E42" s="43"/>
      <c r="F42" s="94" t="s">
        <v>117</v>
      </c>
      <c r="G42" s="94"/>
      <c r="H42" s="95"/>
    </row>
    <row r="43" spans="1:8" ht="15.75" customHeight="1">
      <c r="A43" s="28" t="s">
        <v>34</v>
      </c>
      <c r="B43" s="73" t="s">
        <v>111</v>
      </c>
      <c r="C43" s="74"/>
      <c r="D43" s="74"/>
      <c r="E43" s="74"/>
      <c r="F43" s="74"/>
      <c r="G43" s="74"/>
      <c r="H43" s="75"/>
    </row>
    <row r="44" spans="1:8" ht="53.25" customHeight="1" thickBot="1">
      <c r="A44" s="29" t="s">
        <v>35</v>
      </c>
      <c r="B44" s="34" t="s">
        <v>112</v>
      </c>
      <c r="C44" s="35"/>
      <c r="D44" s="36" t="s">
        <v>36</v>
      </c>
      <c r="E44" s="36"/>
      <c r="F44" s="82" t="s">
        <v>99</v>
      </c>
      <c r="G44" s="83"/>
      <c r="H44" s="84"/>
    </row>
    <row r="45" spans="1:8" ht="15.75" customHeight="1" thickBot="1">
      <c r="A45" s="64" t="s">
        <v>37</v>
      </c>
      <c r="B45" s="65"/>
      <c r="C45" s="65"/>
      <c r="D45" s="65"/>
      <c r="E45" s="65"/>
      <c r="F45" s="65"/>
      <c r="G45" s="65"/>
      <c r="H45" s="66"/>
    </row>
    <row r="46" spans="1:8" ht="15.75" customHeight="1">
      <c r="A46" s="16" t="s">
        <v>38</v>
      </c>
      <c r="B46" s="70" t="s">
        <v>99</v>
      </c>
      <c r="C46" s="71"/>
      <c r="D46" s="71"/>
      <c r="E46" s="71"/>
      <c r="F46" s="71"/>
      <c r="G46" s="71"/>
      <c r="H46" s="72"/>
    </row>
    <row r="47" spans="1:8" ht="15.75" customHeight="1">
      <c r="A47" s="17" t="s">
        <v>39</v>
      </c>
      <c r="B47" s="47" t="s">
        <v>99</v>
      </c>
      <c r="C47" s="48"/>
      <c r="D47" s="48"/>
      <c r="E47" s="48"/>
      <c r="F47" s="48"/>
      <c r="G47" s="48"/>
      <c r="H47" s="49"/>
    </row>
    <row r="48" spans="1:8" ht="15.75" customHeight="1">
      <c r="A48" s="17" t="s">
        <v>40</v>
      </c>
      <c r="B48" s="47" t="s">
        <v>79</v>
      </c>
      <c r="C48" s="48"/>
      <c r="D48" s="48"/>
      <c r="E48" s="48"/>
      <c r="F48" s="48"/>
      <c r="G48" s="48"/>
      <c r="H48" s="49"/>
    </row>
    <row r="49" spans="1:8" ht="15.75" customHeight="1">
      <c r="A49" s="17" t="s">
        <v>41</v>
      </c>
      <c r="B49" s="47"/>
      <c r="C49" s="48"/>
      <c r="D49" s="48"/>
      <c r="E49" s="48"/>
      <c r="F49" s="48"/>
      <c r="G49" s="48"/>
      <c r="H49" s="49"/>
    </row>
    <row r="50" spans="1:8" ht="15.75" customHeight="1">
      <c r="A50" s="17" t="s">
        <v>42</v>
      </c>
      <c r="B50" s="37"/>
      <c r="C50" s="38"/>
      <c r="D50" s="38"/>
      <c r="E50" s="38"/>
      <c r="F50" s="38"/>
      <c r="G50" s="38"/>
      <c r="H50" s="39"/>
    </row>
    <row r="51" spans="1:8" ht="15.75" customHeight="1">
      <c r="A51" s="17" t="s">
        <v>43</v>
      </c>
      <c r="B51" s="37"/>
      <c r="C51" s="38"/>
      <c r="D51" s="38"/>
      <c r="E51" s="38"/>
      <c r="F51" s="38"/>
      <c r="G51" s="38"/>
      <c r="H51" s="39"/>
    </row>
    <row r="52" spans="1:8" ht="15.75" customHeight="1">
      <c r="A52" s="17" t="s">
        <v>44</v>
      </c>
      <c r="B52" s="37"/>
      <c r="C52" s="38"/>
      <c r="D52" s="38"/>
      <c r="E52" s="38"/>
      <c r="F52" s="38"/>
      <c r="G52" s="38"/>
      <c r="H52" s="39"/>
    </row>
    <row r="53" spans="1:8" ht="15.75" customHeight="1">
      <c r="A53" s="17" t="s">
        <v>45</v>
      </c>
      <c r="B53" s="37"/>
      <c r="C53" s="38"/>
      <c r="D53" s="38"/>
      <c r="E53" s="38"/>
      <c r="F53" s="38"/>
      <c r="G53" s="38"/>
      <c r="H53" s="39"/>
    </row>
    <row r="54" spans="1:8" ht="15.75" customHeight="1">
      <c r="A54" s="17" t="s">
        <v>46</v>
      </c>
      <c r="B54" s="44"/>
      <c r="C54" s="45"/>
      <c r="D54" s="45"/>
      <c r="E54" s="45"/>
      <c r="F54" s="45"/>
      <c r="G54" s="45"/>
      <c r="H54" s="46"/>
    </row>
    <row r="55" spans="1:8" ht="15.75" customHeight="1" thickBot="1">
      <c r="A55" s="18" t="s">
        <v>47</v>
      </c>
      <c r="B55" s="31"/>
      <c r="C55" s="32"/>
      <c r="D55" s="32"/>
      <c r="E55" s="32"/>
      <c r="F55" s="32"/>
      <c r="G55" s="32"/>
      <c r="H55" s="33"/>
    </row>
  </sheetData>
  <sheetProtection/>
  <mergeCells count="74">
    <mergeCell ref="A1:H2"/>
    <mergeCell ref="A3:H3"/>
    <mergeCell ref="A36:H36"/>
    <mergeCell ref="B23:H23"/>
    <mergeCell ref="B24:H24"/>
    <mergeCell ref="E25:H25"/>
    <mergeCell ref="A26:H26"/>
    <mergeCell ref="B13:H13"/>
    <mergeCell ref="E14:H14"/>
    <mergeCell ref="B15:H15"/>
    <mergeCell ref="E16:H16"/>
    <mergeCell ref="A17:H17"/>
    <mergeCell ref="B18:H18"/>
    <mergeCell ref="E11:H11"/>
    <mergeCell ref="B12:H12"/>
    <mergeCell ref="A4:G4"/>
    <mergeCell ref="A5:B5"/>
    <mergeCell ref="D5:E5"/>
    <mergeCell ref="F5:G5"/>
    <mergeCell ref="A6:B6"/>
    <mergeCell ref="D6:E6"/>
    <mergeCell ref="F6:G6"/>
    <mergeCell ref="A7:H7"/>
    <mergeCell ref="B16:C16"/>
    <mergeCell ref="B19:H19"/>
    <mergeCell ref="B40:H40"/>
    <mergeCell ref="B41:H41"/>
    <mergeCell ref="F42:H42"/>
    <mergeCell ref="B8:H8"/>
    <mergeCell ref="B9:H9"/>
    <mergeCell ref="B11:C11"/>
    <mergeCell ref="B14:C14"/>
    <mergeCell ref="A10:H10"/>
    <mergeCell ref="B25:C25"/>
    <mergeCell ref="B20:H20"/>
    <mergeCell ref="B21:H21"/>
    <mergeCell ref="B22:H22"/>
    <mergeCell ref="F44:H44"/>
    <mergeCell ref="F39:H39"/>
    <mergeCell ref="F37:H37"/>
    <mergeCell ref="F38:H38"/>
    <mergeCell ref="B27:H27"/>
    <mergeCell ref="B28:H28"/>
    <mergeCell ref="B29:C29"/>
    <mergeCell ref="D29:E29"/>
    <mergeCell ref="F29:H29"/>
    <mergeCell ref="B46:H46"/>
    <mergeCell ref="B47:H47"/>
    <mergeCell ref="B43:H43"/>
    <mergeCell ref="B33:H33"/>
    <mergeCell ref="F34:H34"/>
    <mergeCell ref="B35:H35"/>
    <mergeCell ref="B34:C34"/>
    <mergeCell ref="D34:E34"/>
    <mergeCell ref="B30:H30"/>
    <mergeCell ref="A31:H31"/>
    <mergeCell ref="B32:H32"/>
    <mergeCell ref="A45:H45"/>
    <mergeCell ref="B37:C37"/>
    <mergeCell ref="D37:E37"/>
    <mergeCell ref="D38:E38"/>
    <mergeCell ref="B50:H50"/>
    <mergeCell ref="B51:H51"/>
    <mergeCell ref="B48:H48"/>
    <mergeCell ref="B55:H55"/>
    <mergeCell ref="B44:C44"/>
    <mergeCell ref="D44:E44"/>
    <mergeCell ref="B52:H52"/>
    <mergeCell ref="D39:E39"/>
    <mergeCell ref="B42:C42"/>
    <mergeCell ref="D42:E42"/>
    <mergeCell ref="B53:H53"/>
    <mergeCell ref="B54:H54"/>
    <mergeCell ref="B49:H49"/>
  </mergeCells>
  <hyperlinks>
    <hyperlink ref="B14" r:id="rId1" display="fabiovasconcelos@hotmail.com"/>
    <hyperlink ref="B24" r:id="rId2" display="joao.antonio@gmail.com"/>
    <hyperlink ref="B30" r:id="rId3" display="claudio.moreira@gmail.com"/>
    <hyperlink ref="B35" r:id="rId4" display="guilherme.santos@gmail.com"/>
  </hyperlinks>
  <printOptions horizontalCentered="1"/>
  <pageMargins left="0.2362204724409449" right="0.2362204724409449" top="0.2362204724409449" bottom="0.2362204724409449" header="0.5118110236220472" footer="0.5118110236220472"/>
  <pageSetup horizontalDpi="300" verticalDpi="3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06"/>
  <sheetViews>
    <sheetView zoomScalePageLayoutView="0" workbookViewId="0" topLeftCell="A1">
      <selection activeCell="A6" sqref="A6:H7"/>
    </sheetView>
  </sheetViews>
  <sheetFormatPr defaultColWidth="8.7109375" defaultRowHeight="15"/>
  <cols>
    <col min="1" max="2" width="10.140625" style="0" customWidth="1"/>
    <col min="3" max="3" width="5.421875" style="0" customWidth="1"/>
    <col min="4" max="4" width="10.140625" style="0" customWidth="1"/>
    <col min="5" max="5" width="13.00390625" style="0" customWidth="1"/>
    <col min="6" max="6" width="10.140625" style="0" customWidth="1"/>
    <col min="7" max="7" width="6.421875" style="0" customWidth="1"/>
    <col min="8" max="8" width="10.140625" style="0" customWidth="1"/>
    <col min="9" max="9" width="8.28125" style="0" customWidth="1"/>
    <col min="10" max="10" width="12.7109375" style="0" customWidth="1"/>
  </cols>
  <sheetData>
    <row r="1" spans="1:79" ht="12.75" customHeight="1">
      <c r="A1" s="213"/>
      <c r="B1" s="214"/>
      <c r="C1" s="214"/>
      <c r="D1" s="214"/>
      <c r="E1" s="176" t="s">
        <v>74</v>
      </c>
      <c r="F1" s="176"/>
      <c r="G1" s="176"/>
      <c r="H1" s="176"/>
      <c r="I1" s="176"/>
      <c r="J1" s="17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ht="12.75" customHeight="1">
      <c r="A2" s="215"/>
      <c r="B2" s="216"/>
      <c r="C2" s="216"/>
      <c r="D2" s="216"/>
      <c r="E2" s="178" t="s">
        <v>75</v>
      </c>
      <c r="F2" s="178"/>
      <c r="G2" s="178"/>
      <c r="H2" s="178"/>
      <c r="I2" s="178"/>
      <c r="J2" s="17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ht="12.75" customHeight="1">
      <c r="A3" s="215"/>
      <c r="B3" s="216"/>
      <c r="C3" s="216"/>
      <c r="D3" s="216"/>
      <c r="E3" s="178" t="s">
        <v>76</v>
      </c>
      <c r="F3" s="178"/>
      <c r="G3" s="178"/>
      <c r="H3" s="178"/>
      <c r="I3" s="178"/>
      <c r="J3" s="17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ht="12.75" customHeight="1">
      <c r="A4" s="215"/>
      <c r="B4" s="216"/>
      <c r="C4" s="216"/>
      <c r="D4" s="216"/>
      <c r="E4" s="178" t="str">
        <f>CONCATENATE("CÂMPUS ",UPPER(IF(PREENCHIMENTO!H6="","XX",PREENCHIMENTO!H6)),"")</f>
        <v>CÂMPUS XXXXXXXXXXX</v>
      </c>
      <c r="F4" s="178"/>
      <c r="G4" s="178"/>
      <c r="H4" s="178"/>
      <c r="I4" s="178"/>
      <c r="J4" s="17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ht="12.75" customHeight="1">
      <c r="A5" s="217"/>
      <c r="B5" s="218"/>
      <c r="C5" s="218"/>
      <c r="D5" s="218"/>
      <c r="E5" s="182" t="str">
        <f>UPPER(IF(PREENCHIMENTO!B8="","XX",PREENCHIMENTO!B8))</f>
        <v>XXXXXXXXXXXXXXXXXXXXXXXXX</v>
      </c>
      <c r="F5" s="182"/>
      <c r="G5" s="182"/>
      <c r="H5" s="182"/>
      <c r="I5" s="182"/>
      <c r="J5" s="18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ht="15" customHeight="1">
      <c r="A6" s="219" t="s">
        <v>48</v>
      </c>
      <c r="B6" s="219"/>
      <c r="C6" s="219"/>
      <c r="D6" s="219"/>
      <c r="E6" s="219"/>
      <c r="F6" s="219"/>
      <c r="G6" s="219"/>
      <c r="H6" s="219"/>
      <c r="I6" s="221" t="s">
        <v>49</v>
      </c>
      <c r="J6" s="22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ht="37.5" customHeight="1">
      <c r="A7" s="220"/>
      <c r="B7" s="220"/>
      <c r="C7" s="220"/>
      <c r="D7" s="220"/>
      <c r="E7" s="220"/>
      <c r="F7" s="220"/>
      <c r="G7" s="220"/>
      <c r="H7" s="220"/>
      <c r="I7" s="222"/>
      <c r="J7" s="22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ht="15" customHeight="1">
      <c r="A8" s="223" t="s">
        <v>1</v>
      </c>
      <c r="B8" s="223"/>
      <c r="C8" s="223"/>
      <c r="D8" s="224" t="str">
        <f>UPPER(IF(PREENCHIMENTO!A6="","XX",PREENCHIMENTO!A6))</f>
        <v>XXX/2016</v>
      </c>
      <c r="E8" s="224"/>
      <c r="F8" s="224"/>
      <c r="G8" s="224"/>
      <c r="H8" s="224"/>
      <c r="I8" s="222"/>
      <c r="J8" s="22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ht="15" customHeight="1">
      <c r="A9" s="223" t="s">
        <v>50</v>
      </c>
      <c r="B9" s="223"/>
      <c r="C9" s="223"/>
      <c r="D9" s="224" t="str">
        <f>LOWER(IF(PREENCHIMENTO!C6="","XX",TEXT(PREENCHIMENTO!C6,"dd/mm/aaaa")))</f>
        <v>xx de xxxxxx de 2016</v>
      </c>
      <c r="E9" s="224"/>
      <c r="F9" s="224"/>
      <c r="G9" s="224"/>
      <c r="H9" s="224"/>
      <c r="I9" s="222"/>
      <c r="J9" s="22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ht="40.5" customHeight="1">
      <c r="A10" s="225" t="str">
        <f>CONCATENATE("Termo de Compromisso de Estágio sem vínculo empregatício – instrumento jurídico de que trata o Art. 7º inciso I da Lei nº 11.788/2008 – vinculado ao Termo de Convênio nº ",IF(PREENCHIMENTO!D6="","XX",PREENCHIMENTO!D6))</f>
        <v>Termo de Compromisso de Estágio sem vínculo empregatício – instrumento jurídico de que trata o Art. 7º inciso I da Lei nº 11.788/2008 – vinculado ao Termo de Convênio nº XXX/2016</v>
      </c>
      <c r="B10" s="225"/>
      <c r="C10" s="225"/>
      <c r="D10" s="225"/>
      <c r="E10" s="225"/>
      <c r="F10" s="225"/>
      <c r="G10" s="225"/>
      <c r="H10" s="225"/>
      <c r="I10" s="222"/>
      <c r="J10" s="22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ht="15" customHeight="1">
      <c r="A11" s="166" t="s">
        <v>51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ht="101.25" customHeight="1">
      <c r="A12" s="211" t="str">
        <f>CONCATENATE("Este termo tem de um lado ",UPPER(IF(PREENCHIMENTO!B18="","XX",PREENCHIMENTO!B18)),", Pessoa Jurídica inscrita no CNPJ sob o nº ",UPPER(IF(PREENCHIMENTO!B19="","XX",TEXT(PREENCHIMENTO!B19,"00"".""000"".""000""/""0000""-""00"))),", domiciliada no endereço ",UPPER(IF(PREENCHIMENTO!B20="","XX",PREENCHIMENTO!B20)),", Telefone ",UPPER(IF(PREENCHIMENTO!B21="","XX",TEXT(PREENCHIMENTO!B21,"(##) ####-####"))),", e-mail ",LOWER(IF(PREENCHIMENTO!B24="","XX",PREENCHIMENTO!B24)),", neste ato representada(o) por ",UPPER(IF(PREENCHIMENTO!B22="","XX",PREENCHIMENTO!B22)),", CPF nº ",UPPER(IF(PREENCHIMENTO!E25="","XX",TEXT(PREENCHIMENTO!E25,"000"".""000"".""000""-""00"))),", RG nº ",UPPER(IF(PREENCHIMENTO!B25="","XX",PREENCHIMENTO!B25)),", cargo ",UPPER(IF(PREENCHIMENTO!B23="","XX",PREENCHIMENTO!B23)),", doravante denominada CONCEDENTE.")</f>
        <v>Este termo tem de um lado XXXXXXXXXXXXXXXXXXXXXXXXX, Pessoa Jurídica inscrita no CNPJ sob o nº XXXXXXXXXXXXXXXXXXXXXXXXX, domiciliada no endereço XXXXXXXXXXXXXXXXXXXXXXXXX, Telefone (XX) XXXX-XXXX, e-mail xxxxxxxxxxxxxxxxxxxxxx, neste ato representada(o) por XXXXXXXXXXXXXXXXXXXXXXXXX, CPF nº XXX.XXX.XXX-XX, RG nº XXXXXXXXX SSP-SP, cargo XXXXXXXXXXXXXXXXXXXXXXXXX, doravante denominada CONCEDENTE.</v>
      </c>
      <c r="B12" s="211"/>
      <c r="C12" s="211"/>
      <c r="D12" s="211"/>
      <c r="E12" s="211"/>
      <c r="F12" s="211"/>
      <c r="G12" s="211"/>
      <c r="H12" s="211"/>
      <c r="I12" s="211"/>
      <c r="J12" s="21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ht="67.5" customHeight="1">
      <c r="A13" s="211" t="str">
        <f>CONCATENATE("Do outro lado, o(a) estudante ",UPPER(IF(PREENCHIMENTO!B11="","XX",PREENCHIMENTO!B11)),", matriculado(a) sob o nº ",UPPER(IF(PREENCHIMENTO!E11="","XX",TEXT(PREENCHIMENTO!E11,"00000000000000"))),", no curso ",UPPER(IF(PREENCHIMENTO!B12="","XX",PREENCHIMENTO!B12)),", residente à ",UPPER(IF(PREENCHIMENTO!B15="","XX",PREENCHIMENTO!B15)),", Telefone ",UPPER(IF(PREENCHIMENTO!E14="","XX",TEXT(PREENCHIMENTO!E14,"(##) ####-####"))),", e-mail ",LOWER(IF(PREENCHIMENTO!B14="","XX",PREENCHIMENTO!B14)),", doravante denominado ESTAGIÁRIO(A). ")</f>
        <v>Do outro lado, o(a) estudante XXXXXXXXXXXXXXXXXXXXXX, matriculado(a) sob o nº XXXXXXXXX, no curso XXXXXXXXXXXXXXXXXXXXXXXXX, residente à XXXXXXXXXXXXXXXXXXXXXXXXX, Telefone (XX) XXXX-XXXX, e-mail xxxxxxxxxxxxxxxxxxxxxx, doravante denominado ESTAGIÁRIO(A). </v>
      </c>
      <c r="B13" s="211"/>
      <c r="C13" s="211"/>
      <c r="D13" s="211"/>
      <c r="E13" s="211"/>
      <c r="F13" s="211"/>
      <c r="G13" s="211"/>
      <c r="H13" s="211"/>
      <c r="I13" s="211"/>
      <c r="J13" s="21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ht="99.75" customHeight="1">
      <c r="A14" s="205" t="str">
        <f>CONCATENATE("Com interveniência do INSTITUTO FEDERAL DE EDUCAÇÃO, CIÊNCIA E TECNOLOGIA DE GOIÁS, com sede em Goiânia-GO, denominado simplesmente IFG, representado neste ato por ",UPPER(IF(PREENCHIMENTO!B9="","XX",PREENCHIMENTO!B9)),", Coordenador(a) da ",UPPER(IF(PREENCHIMENTO!B8="","XX",PREENCHIMENTO!B8)),", no Câmpus ",UPPER(IF(PREENCHIMENTO!F6="","XX",PREENCHIMENTO!F6)),", celebram entre si o presente TERMO DE COMPROMISSO DE ESTÁGIO pelas cláusulas e condições seguintes.")</f>
        <v>Com interveniência do INSTITUTO FEDERAL DE EDUCAÇÃO, CIÊNCIA E TECNOLOGIA DE GOIÁS, com sede em Goiânia-GO, denominado simplesmente IFG, representado neste ato por XXXXXXXXXXXXXXXXXXXXXXXXX, Coordenador(a) da XXXXXXXXXXXXXXXXXXXXXXXXX, no Câmpus XXXXXXXXX, celebram entre si o presente TERMO DE COMPROMISSO DE ESTÁGIO pelas cláusulas e condições seguintes.</v>
      </c>
      <c r="B14" s="205"/>
      <c r="C14" s="205"/>
      <c r="D14" s="205"/>
      <c r="E14" s="205"/>
      <c r="F14" s="205"/>
      <c r="G14" s="205"/>
      <c r="H14" s="205"/>
      <c r="I14" s="205"/>
      <c r="J14" s="20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ht="15" customHeight="1">
      <c r="A15" s="204" t="s">
        <v>52</v>
      </c>
      <c r="B15" s="204"/>
      <c r="C15" s="204"/>
      <c r="D15" s="204"/>
      <c r="E15" s="204"/>
      <c r="F15" s="204"/>
      <c r="G15" s="204"/>
      <c r="H15" s="204"/>
      <c r="I15" s="204"/>
      <c r="J15" s="20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ht="69.75" customHeight="1">
      <c r="A16" s="211" t="s">
        <v>81</v>
      </c>
      <c r="B16" s="211"/>
      <c r="C16" s="211"/>
      <c r="D16" s="211"/>
      <c r="E16" s="211"/>
      <c r="F16" s="211"/>
      <c r="G16" s="211"/>
      <c r="H16" s="211"/>
      <c r="I16" s="211"/>
      <c r="J16" s="21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ht="15" customHeight="1">
      <c r="A17" s="204" t="s">
        <v>53</v>
      </c>
      <c r="B17" s="204"/>
      <c r="C17" s="204"/>
      <c r="D17" s="204"/>
      <c r="E17" s="204"/>
      <c r="F17" s="204"/>
      <c r="G17" s="204"/>
      <c r="H17" s="204"/>
      <c r="I17" s="204"/>
      <c r="J17" s="20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ht="86.25" customHeight="1">
      <c r="A18" s="211" t="s">
        <v>82</v>
      </c>
      <c r="B18" s="211"/>
      <c r="C18" s="211"/>
      <c r="D18" s="211"/>
      <c r="E18" s="211"/>
      <c r="F18" s="211"/>
      <c r="G18" s="211"/>
      <c r="H18" s="211"/>
      <c r="I18" s="211"/>
      <c r="J18" s="21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ht="15" customHeight="1">
      <c r="A19" s="202" t="s">
        <v>54</v>
      </c>
      <c r="B19" s="202"/>
      <c r="C19" s="202"/>
      <c r="D19" s="202"/>
      <c r="E19" s="202"/>
      <c r="F19" s="202"/>
      <c r="G19" s="202"/>
      <c r="H19" s="202"/>
      <c r="I19" s="202"/>
      <c r="J19" s="20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ht="66.75" customHeight="1">
      <c r="A20" s="212" t="s">
        <v>80</v>
      </c>
      <c r="B20" s="212"/>
      <c r="C20" s="212"/>
      <c r="D20" s="212"/>
      <c r="E20" s="212"/>
      <c r="F20" s="212"/>
      <c r="G20" s="212"/>
      <c r="H20" s="212"/>
      <c r="I20" s="212"/>
      <c r="J20" s="21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ht="19.5" customHeight="1">
      <c r="A21" s="207" t="str">
        <f>CONCATENATE("II. O estágio será realizado no período de ",IF(PREENCHIMENTO!B37="","XX",UPPER(TEXT(PREENCHIMENTO!B37,"dd/mm/aaaa")))," até ",UPPER(IF(PREENCHIMENTO!F37="","XX",TEXT(PREENCHIMENTO!F37,"dd/mm/aaaa"))),";")</f>
        <v>II. O estágio será realizado no período de XX/XX/XXXX até XX/XX/XXXX;</v>
      </c>
      <c r="B21" s="208"/>
      <c r="C21" s="208"/>
      <c r="D21" s="208"/>
      <c r="E21" s="208"/>
      <c r="F21" s="208"/>
      <c r="G21" s="208"/>
      <c r="H21" s="208"/>
      <c r="I21" s="208"/>
      <c r="J21" s="20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ht="19.5" customHeight="1">
      <c r="A22" s="207" t="str">
        <f>CONCATENATE("III. Jornada de Atividades de ",IF(PREENCHIMENTO!C38="","XX",PREENCHIMENTO!C38)," horas diárias e ",IF(PREENCHIMENTO!F38="","XX",TEXT(PREENCHIMENTO!F38,"00"))," horas semanais;")</f>
        <v>III. Jornada de Atividades de X horas diárias e XX horas semanais;</v>
      </c>
      <c r="B22" s="208"/>
      <c r="C22" s="208"/>
      <c r="D22" s="208"/>
      <c r="E22" s="208"/>
      <c r="F22" s="208"/>
      <c r="G22" s="208"/>
      <c r="H22" s="208"/>
      <c r="I22" s="208"/>
      <c r="J22" s="20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ht="19.5" customHeight="1">
      <c r="A23" s="207" t="str">
        <f>CONCATENATE("IV. Estágio a ser desenvolvido de ",LOWER(IF(PREENCHIMENTO!C39="","XX",PREENCHIMENTO!C39))," à ",LOWER(IF(PREENCHIMENTO!F39="","XX",PREENCHIMENTO!F39)),";")</f>
        <v>IV. Estágio a ser desenvolvido de segunda-feira à sexta-feira;</v>
      </c>
      <c r="B23" s="208"/>
      <c r="C23" s="208"/>
      <c r="D23" s="208"/>
      <c r="E23" s="208"/>
      <c r="F23" s="208"/>
      <c r="G23" s="208"/>
      <c r="H23" s="208"/>
      <c r="I23" s="208"/>
      <c r="J23" s="20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ht="19.5" customHeight="1">
      <c r="A24" s="207" t="str">
        <f>CONCATENATE("V. Carga horária total prevista de ",IF(PREENCHIMENTO!B40="","XX",TEXT(PREENCHIMENTO!B40,"000"))," horas;")</f>
        <v>V. Carga horária total prevista de XXXXXX horas;</v>
      </c>
      <c r="B24" s="208"/>
      <c r="C24" s="208"/>
      <c r="D24" s="208"/>
      <c r="E24" s="208"/>
      <c r="F24" s="208"/>
      <c r="G24" s="208"/>
      <c r="H24" s="208"/>
      <c r="I24" s="208"/>
      <c r="J24" s="20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ht="19.5" customHeight="1">
      <c r="A25" s="207" t="str">
        <f>CONCATENATE("VI. Conforme Art. 13º da Lei nº 11.788/2008 o estagiário terá ",IF(PREENCHIMENTO!B41="","XX",TEXT(PREENCHIMENTO!B41,"00"))," dias de recesso;")</f>
        <v>VI. Conforme Art. 13º da Lei nº 11.788/2008 o estagiário terá XX dias de recesso;</v>
      </c>
      <c r="B25" s="208"/>
      <c r="C25" s="208"/>
      <c r="D25" s="208"/>
      <c r="E25" s="208"/>
      <c r="F25" s="208"/>
      <c r="G25" s="208"/>
      <c r="H25" s="208"/>
      <c r="I25" s="208"/>
      <c r="J25" s="20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ht="73.5" customHeight="1">
      <c r="A26" s="210" t="s">
        <v>83</v>
      </c>
      <c r="B26" s="210"/>
      <c r="C26" s="210"/>
      <c r="D26" s="210"/>
      <c r="E26" s="210"/>
      <c r="F26" s="210"/>
      <c r="G26" s="210"/>
      <c r="H26" s="210"/>
      <c r="I26" s="210"/>
      <c r="J26" s="21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79" ht="15" customHeight="1">
      <c r="A27" s="202" t="s">
        <v>55</v>
      </c>
      <c r="B27" s="202"/>
      <c r="C27" s="202"/>
      <c r="D27" s="202"/>
      <c r="E27" s="202"/>
      <c r="F27" s="202"/>
      <c r="G27" s="202"/>
      <c r="H27" s="202"/>
      <c r="I27" s="202"/>
      <c r="J27" s="20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:79" ht="81" customHeight="1">
      <c r="A28" s="206" t="str">
        <f>CONCATENATE("I. Atendendo ao disposto no Art. 12º da Lei nº 11.788/2008, a CONCEDENTE pagará bolsa ou outra forma de contraprestação que a venha a ser acordada ao(à) ESTAGIÁRIO(A) no valor de ",UPPER(IF(PREENCHIMENTO!B43="","XX",TEXT(PREENCHIMENTO!B43,"R$ #.##0,00;-R$ #.##0,00")))," por mês, bem como o auxílio transporte no valor de R$ ",UPPER(IF(PREENCHIMENTO!B44="","XX",PREENCHIMENTO!B44)),",00,  acrescidos dos seguintes benefícios: ",UPPER(IF(PREENCHIMENTO!F44="","XX",PREENCHIMENTO!F44)),"")</f>
        <v>I. Atendendo ao disposto no Art. 12º da Lei nº 11.788/2008, a CONCEDENTE pagará bolsa ou outra forma de contraprestação que a venha a ser acordada ao(à) ESTAGIÁRIO(A) no valor de XXX por mês, bem como o auxílio transporte no valor de R$ XXXX,00,  acrescidos dos seguintes benefícios: XXXXXXXXXXXXXXXXXXXXXXXXX</v>
      </c>
      <c r="B28" s="206"/>
      <c r="C28" s="206"/>
      <c r="D28" s="206"/>
      <c r="E28" s="206"/>
      <c r="F28" s="206"/>
      <c r="G28" s="206"/>
      <c r="H28" s="206"/>
      <c r="I28" s="206"/>
      <c r="J28" s="20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spans="1:79" ht="92.25" customHeight="1">
      <c r="A29" s="205" t="s">
        <v>84</v>
      </c>
      <c r="B29" s="205"/>
      <c r="C29" s="205"/>
      <c r="D29" s="205"/>
      <c r="E29" s="205"/>
      <c r="F29" s="205"/>
      <c r="G29" s="205"/>
      <c r="H29" s="205"/>
      <c r="I29" s="205"/>
      <c r="J29" s="205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1:79" ht="15" customHeight="1">
      <c r="A30" s="204" t="s">
        <v>56</v>
      </c>
      <c r="B30" s="204"/>
      <c r="C30" s="204"/>
      <c r="D30" s="204"/>
      <c r="E30" s="204"/>
      <c r="F30" s="204"/>
      <c r="G30" s="204"/>
      <c r="H30" s="204"/>
      <c r="I30" s="204"/>
      <c r="J30" s="20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1:79" ht="15" customHeight="1">
      <c r="A31" s="202" t="s">
        <v>57</v>
      </c>
      <c r="B31" s="202"/>
      <c r="C31" s="202"/>
      <c r="D31" s="202"/>
      <c r="E31" s="202"/>
      <c r="F31" s="202"/>
      <c r="G31" s="202"/>
      <c r="H31" s="202"/>
      <c r="I31" s="202"/>
      <c r="J31" s="20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1:79" ht="135.75" customHeight="1">
      <c r="A32" s="203" t="s">
        <v>85</v>
      </c>
      <c r="B32" s="203"/>
      <c r="C32" s="203"/>
      <c r="D32" s="203"/>
      <c r="E32" s="203"/>
      <c r="F32" s="203"/>
      <c r="G32" s="203"/>
      <c r="H32" s="203"/>
      <c r="I32" s="203"/>
      <c r="J32" s="20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:79" ht="15" customHeight="1">
      <c r="A33" s="202" t="s">
        <v>58</v>
      </c>
      <c r="B33" s="202"/>
      <c r="C33" s="202"/>
      <c r="D33" s="202"/>
      <c r="E33" s="202"/>
      <c r="F33" s="202"/>
      <c r="G33" s="202"/>
      <c r="H33" s="202"/>
      <c r="I33" s="202"/>
      <c r="J33" s="20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1:79" ht="87" customHeight="1">
      <c r="A34" s="203" t="s">
        <v>86</v>
      </c>
      <c r="B34" s="203"/>
      <c r="C34" s="203"/>
      <c r="D34" s="203"/>
      <c r="E34" s="203"/>
      <c r="F34" s="203"/>
      <c r="G34" s="203"/>
      <c r="H34" s="203"/>
      <c r="I34" s="203"/>
      <c r="J34" s="20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1:79" ht="15" customHeight="1">
      <c r="A35" s="202" t="s">
        <v>59</v>
      </c>
      <c r="B35" s="202"/>
      <c r="C35" s="202"/>
      <c r="D35" s="202"/>
      <c r="E35" s="202"/>
      <c r="F35" s="202"/>
      <c r="G35" s="202"/>
      <c r="H35" s="202"/>
      <c r="I35" s="202"/>
      <c r="J35" s="20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:79" ht="125.25" customHeight="1">
      <c r="A36" s="203" t="s">
        <v>87</v>
      </c>
      <c r="B36" s="203"/>
      <c r="C36" s="203"/>
      <c r="D36" s="203"/>
      <c r="E36" s="203"/>
      <c r="F36" s="203"/>
      <c r="G36" s="203"/>
      <c r="H36" s="203"/>
      <c r="I36" s="203"/>
      <c r="J36" s="20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ht="15" customHeight="1">
      <c r="A37" s="204" t="s">
        <v>60</v>
      </c>
      <c r="B37" s="204"/>
      <c r="C37" s="204"/>
      <c r="D37" s="204"/>
      <c r="E37" s="204"/>
      <c r="F37" s="204"/>
      <c r="G37" s="204"/>
      <c r="H37" s="204"/>
      <c r="I37" s="204"/>
      <c r="J37" s="204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ht="218.25" customHeight="1">
      <c r="A38" s="203" t="s">
        <v>88</v>
      </c>
      <c r="B38" s="203"/>
      <c r="C38" s="203"/>
      <c r="D38" s="203"/>
      <c r="E38" s="203"/>
      <c r="F38" s="203"/>
      <c r="G38" s="203"/>
      <c r="H38" s="203"/>
      <c r="I38" s="203"/>
      <c r="J38" s="20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ht="15" customHeight="1">
      <c r="A39" s="204" t="s">
        <v>94</v>
      </c>
      <c r="B39" s="204"/>
      <c r="C39" s="204"/>
      <c r="D39" s="204"/>
      <c r="E39" s="204"/>
      <c r="F39" s="204"/>
      <c r="G39" s="204"/>
      <c r="H39" s="204"/>
      <c r="I39" s="204"/>
      <c r="J39" s="20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ht="50.25" customHeight="1">
      <c r="A40" s="206" t="str">
        <f>CONCATENATE("Na vigência do presente TERMO DE COMPORMISSO DE ESTÁGIO, o(a) ESTAGIÁRIO(A) estará incluído na cobertura de Seguro Contra Acidentes Pessoais, proporcionado pela Apólice nº ",IF(PREENCHIMENTO!F42="","XX",PREENCHIMENTO!F42)," da Seguradora ",IF(PREENCHIMENTO!B42="","XX",PREENCHIMENTO!B42),".")</f>
        <v>Na vigência do presente TERMO DE COMPORMISSO DE ESTÁGIO, o(a) ESTAGIÁRIO(A) estará incluído na cobertura de Seguro Contra Acidentes Pessoais, proporcionado pela Apólice nº 0000695. da Seguradora Gente Seguradora S/A.</v>
      </c>
      <c r="B40" s="206"/>
      <c r="C40" s="206"/>
      <c r="D40" s="206"/>
      <c r="E40" s="206"/>
      <c r="F40" s="206"/>
      <c r="G40" s="206"/>
      <c r="H40" s="206"/>
      <c r="I40" s="206"/>
      <c r="J40" s="20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ht="58.5" customHeight="1">
      <c r="A41" s="205" t="s">
        <v>77</v>
      </c>
      <c r="B41" s="205"/>
      <c r="C41" s="205"/>
      <c r="D41" s="205"/>
      <c r="E41" s="205"/>
      <c r="F41" s="205"/>
      <c r="G41" s="205"/>
      <c r="H41" s="205"/>
      <c r="I41" s="205"/>
      <c r="J41" s="205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ht="15">
      <c r="A42" s="194" t="str">
        <f>LOWER(IF(PREENCHIMENTO!C6="","XX",PREENCHIMENTO!C6))</f>
        <v>xx de xxxxxx de 2016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ht="50.25" customHeight="1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ht="41.25" customHeight="1">
      <c r="A44" s="196" t="str">
        <f>UPPER(IF(PREENCHIMENTO!B22="","XX",PREENCHIMENTO!B22))</f>
        <v>XXXXXXXXXXXXXXXXXXXXXXXXX</v>
      </c>
      <c r="B44" s="196"/>
      <c r="C44" s="196"/>
      <c r="D44" s="5"/>
      <c r="E44" s="197" t="str">
        <f>UPPER(IF(PREENCHIMENTO!B9="","XX",PREENCHIMENTO!B9))</f>
        <v>XXXXXXXXXXXXXXXXXXXXXXXXX</v>
      </c>
      <c r="F44" s="197"/>
      <c r="G44" s="197"/>
      <c r="H44" s="5"/>
      <c r="I44" s="198" t="str">
        <f>UPPER(IF(PREENCHIMENTO!B11="","XX",PREENCHIMENTO!B11))</f>
        <v>XXXXXXXXXXXXXXXXXXXXXX</v>
      </c>
      <c r="J44" s="198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ht="30" customHeight="1">
      <c r="A45" s="199" t="str">
        <f>UPPER(IF(PREENCHIMENTO!B18="","XX",PREENCHIMENTO!B18))</f>
        <v>XXXXXXXXXXXXXXXXXXXXXXXXX</v>
      </c>
      <c r="B45" s="199"/>
      <c r="C45" s="199"/>
      <c r="D45" s="6"/>
      <c r="E45" s="200" t="str">
        <f>UPPER(IF(PREENCHIMENTO!B8="","XX",PREENCHIMENTO!B8))</f>
        <v>XXXXXXXXXXXXXXXXXXXXXXXXX</v>
      </c>
      <c r="F45" s="200"/>
      <c r="G45" s="200"/>
      <c r="H45" s="6"/>
      <c r="I45" s="201" t="s">
        <v>61</v>
      </c>
      <c r="J45" s="20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ht="15">
      <c r="A46" s="190" t="s">
        <v>62</v>
      </c>
      <c r="B46" s="190"/>
      <c r="C46" s="190"/>
      <c r="D46" s="2"/>
      <c r="E46" s="191" t="s">
        <v>62</v>
      </c>
      <c r="F46" s="191"/>
      <c r="G46" s="191"/>
      <c r="H46" s="2"/>
      <c r="I46" s="192" t="s">
        <v>63</v>
      </c>
      <c r="J46" s="19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:79" ht="15">
      <c r="A47" s="155"/>
      <c r="B47" s="155"/>
      <c r="C47" s="155"/>
      <c r="D47" s="155"/>
      <c r="E47" s="155"/>
      <c r="F47" s="155"/>
      <c r="G47" s="155"/>
      <c r="H47" s="155"/>
      <c r="I47" s="155"/>
      <c r="J47" s="155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spans="1:79" ht="120" customHeight="1">
      <c r="A48" s="155"/>
      <c r="B48" s="155"/>
      <c r="C48" s="155"/>
      <c r="D48" s="155"/>
      <c r="E48" s="155"/>
      <c r="F48" s="155"/>
      <c r="G48" s="155"/>
      <c r="H48" s="155"/>
      <c r="I48" s="155"/>
      <c r="J48" s="15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11" ht="105.75" customHeight="1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3"/>
    </row>
    <row r="50" spans="1:11" ht="81" customHeight="1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3"/>
    </row>
    <row r="51" spans="1:11" ht="12" customHeight="1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3"/>
    </row>
    <row r="52" spans="1:10" ht="12.75" customHeight="1">
      <c r="A52" s="184"/>
      <c r="B52" s="185"/>
      <c r="C52" s="185"/>
      <c r="D52" s="185"/>
      <c r="E52" s="176" t="s">
        <v>74</v>
      </c>
      <c r="F52" s="176"/>
      <c r="G52" s="176"/>
      <c r="H52" s="176"/>
      <c r="I52" s="176"/>
      <c r="J52" s="177"/>
    </row>
    <row r="53" spans="1:10" ht="12.75" customHeight="1">
      <c r="A53" s="186"/>
      <c r="B53" s="187"/>
      <c r="C53" s="187"/>
      <c r="D53" s="187"/>
      <c r="E53" s="178" t="s">
        <v>75</v>
      </c>
      <c r="F53" s="178"/>
      <c r="G53" s="178"/>
      <c r="H53" s="178"/>
      <c r="I53" s="178"/>
      <c r="J53" s="179"/>
    </row>
    <row r="54" spans="1:10" ht="12.75" customHeight="1">
      <c r="A54" s="186"/>
      <c r="B54" s="187"/>
      <c r="C54" s="187"/>
      <c r="D54" s="187"/>
      <c r="E54" s="178" t="s">
        <v>76</v>
      </c>
      <c r="F54" s="178"/>
      <c r="G54" s="178"/>
      <c r="H54" s="178"/>
      <c r="I54" s="178"/>
      <c r="J54" s="179"/>
    </row>
    <row r="55" spans="1:10" ht="15">
      <c r="A55" s="186"/>
      <c r="B55" s="187"/>
      <c r="C55" s="187"/>
      <c r="D55" s="187"/>
      <c r="E55" s="180" t="str">
        <f>CONCATENATE("CÂMPUS ",UPPER(IF(PREENCHIMENTO!H6="","XX",PREENCHIMENTO!H6)),"")</f>
        <v>CÂMPUS XXXXXXXXXXX</v>
      </c>
      <c r="F55" s="180"/>
      <c r="G55" s="180"/>
      <c r="H55" s="180"/>
      <c r="I55" s="180"/>
      <c r="J55" s="181"/>
    </row>
    <row r="56" spans="1:10" ht="12.75" customHeight="1">
      <c r="A56" s="188"/>
      <c r="B56" s="189"/>
      <c r="C56" s="189"/>
      <c r="D56" s="189"/>
      <c r="E56" s="182" t="str">
        <f>UPPER(IF(PREENCHIMENTO!B8="","XX",PREENCHIMENTO!B8))</f>
        <v>XXXXXXXXXXXXXXXXXXXXXXXXX</v>
      </c>
      <c r="F56" s="182"/>
      <c r="G56" s="182"/>
      <c r="H56" s="182"/>
      <c r="I56" s="182"/>
      <c r="J56" s="183"/>
    </row>
    <row r="57" spans="1:10" ht="15" customHeight="1">
      <c r="A57" s="193" t="s">
        <v>64</v>
      </c>
      <c r="B57" s="193"/>
      <c r="C57" s="193"/>
      <c r="D57" s="193"/>
      <c r="E57" s="193"/>
      <c r="F57" s="193"/>
      <c r="G57" s="193"/>
      <c r="H57" s="193"/>
      <c r="I57" s="193"/>
      <c r="J57" s="193"/>
    </row>
    <row r="58" spans="1:10" ht="15">
      <c r="A58" s="166"/>
      <c r="B58" s="166"/>
      <c r="C58" s="166"/>
      <c r="D58" s="166"/>
      <c r="E58" s="166"/>
      <c r="F58" s="166"/>
      <c r="G58" s="166"/>
      <c r="H58" s="166"/>
      <c r="I58" s="166"/>
      <c r="J58" s="166"/>
    </row>
    <row r="59" spans="1:10" ht="15">
      <c r="A59" s="174" t="s">
        <v>65</v>
      </c>
      <c r="B59" s="174"/>
      <c r="C59" s="174"/>
      <c r="D59" s="174"/>
      <c r="E59" s="174"/>
      <c r="F59" s="174"/>
      <c r="G59" s="174"/>
      <c r="H59" s="158" t="str">
        <f>UPPER(IF(PREENCHIMENTO!A6="","XX",PREENCHIMENTO!A6))</f>
        <v>XXX/2016</v>
      </c>
      <c r="I59" s="158"/>
      <c r="J59" s="158"/>
    </row>
    <row r="60" spans="1:10" ht="4.5" customHeight="1">
      <c r="A60" s="157"/>
      <c r="B60" s="157"/>
      <c r="C60" s="157"/>
      <c r="D60" s="157"/>
      <c r="E60" s="157"/>
      <c r="F60" s="157"/>
      <c r="G60" s="157"/>
      <c r="H60" s="157"/>
      <c r="I60" s="157"/>
      <c r="J60" s="157"/>
    </row>
    <row r="61" spans="1:10" ht="15">
      <c r="A61" s="173" t="s">
        <v>66</v>
      </c>
      <c r="B61" s="173"/>
      <c r="C61" s="173"/>
      <c r="D61" s="173"/>
      <c r="E61" s="173"/>
      <c r="F61" s="173"/>
      <c r="G61" s="173"/>
      <c r="H61" s="173"/>
      <c r="I61" s="173"/>
      <c r="J61" s="173"/>
    </row>
    <row r="62" spans="1:10" ht="15.75" customHeight="1">
      <c r="A62" s="161" t="s">
        <v>7</v>
      </c>
      <c r="B62" s="161"/>
      <c r="C62" s="162" t="str">
        <f>UPPER(IF(PREENCHIMENTO!B11="","XX",PREENCHIMENTO!B11))</f>
        <v>XXXXXXXXXXXXXXXXXXXXXX</v>
      </c>
      <c r="D62" s="162"/>
      <c r="E62" s="162"/>
      <c r="F62" s="162"/>
      <c r="G62" s="162"/>
      <c r="H62" s="162"/>
      <c r="I62" s="162"/>
      <c r="J62" s="162"/>
    </row>
    <row r="63" spans="1:10" ht="15.75" customHeight="1">
      <c r="A63" s="161" t="s">
        <v>9</v>
      </c>
      <c r="B63" s="161"/>
      <c r="C63" s="162" t="str">
        <f>UPPER(IF(PREENCHIMENTO!B12="","XX",PREENCHIMENTO!B12))</f>
        <v>XXXXXXXXXXXXXXXXXXXXXXXXX</v>
      </c>
      <c r="D63" s="162"/>
      <c r="E63" s="162"/>
      <c r="F63" s="162"/>
      <c r="G63" s="162"/>
      <c r="H63" s="162"/>
      <c r="I63" s="162"/>
      <c r="J63" s="162"/>
    </row>
    <row r="64" spans="1:10" ht="15.75" customHeight="1">
      <c r="A64" s="161" t="s">
        <v>8</v>
      </c>
      <c r="B64" s="161"/>
      <c r="C64" s="162" t="str">
        <f>UPPER(IF(PREENCHIMENTO!E11="","XX",PREENCHIMENTO!E11))</f>
        <v>XXXXXXXXX</v>
      </c>
      <c r="D64" s="162"/>
      <c r="E64" s="162"/>
      <c r="F64" s="162"/>
      <c r="G64" s="162"/>
      <c r="H64" s="162"/>
      <c r="I64" s="162"/>
      <c r="J64" s="162"/>
    </row>
    <row r="65" spans="1:10" ht="15" customHeight="1">
      <c r="A65" s="161" t="s">
        <v>11</v>
      </c>
      <c r="B65" s="161"/>
      <c r="C65" s="170" t="str">
        <f>LOWER(IF(PREENCHIMENTO!B14="","XX",PREENCHIMENTO!B14))</f>
        <v>xxxxxxxxxxxxxxxxxxxxxx</v>
      </c>
      <c r="D65" s="171"/>
      <c r="E65" s="172"/>
      <c r="F65" s="161" t="s">
        <v>12</v>
      </c>
      <c r="G65" s="161"/>
      <c r="H65" s="160" t="str">
        <f>UPPER(IF(PREENCHIMENTO!E14="","XX",TEXT(PREENCHIMENTO!E14,"""(""00"")"" 0000""-""0000")))</f>
        <v>(XX) XXXX-XXXX</v>
      </c>
      <c r="I65" s="160"/>
      <c r="J65" s="160"/>
    </row>
    <row r="66" spans="1:10" ht="15.75" customHeight="1">
      <c r="A66" s="161" t="s">
        <v>13</v>
      </c>
      <c r="B66" s="161"/>
      <c r="C66" s="162" t="str">
        <f>UPPER(IF(PREENCHIMENTO!B15="","XX",PREENCHIMENTO!B15))</f>
        <v>XXXXXXXXXXXXXXXXXXXXXXXXX</v>
      </c>
      <c r="D66" s="162"/>
      <c r="E66" s="162"/>
      <c r="F66" s="162"/>
      <c r="G66" s="162"/>
      <c r="H66" s="162"/>
      <c r="I66" s="162"/>
      <c r="J66" s="162"/>
    </row>
    <row r="67" spans="1:10" ht="15.75" customHeight="1">
      <c r="A67" s="161" t="s">
        <v>14</v>
      </c>
      <c r="B67" s="161"/>
      <c r="C67" s="162" t="str">
        <f>UPPER(IF(PREENCHIMENTO!B16="","XX",PREENCHIMENTO!B16))</f>
        <v>XXXXXXXXXXX DGPC-GO </v>
      </c>
      <c r="D67" s="162"/>
      <c r="E67" s="162"/>
      <c r="F67" s="162"/>
      <c r="G67" s="10" t="s">
        <v>15</v>
      </c>
      <c r="H67" s="160" t="str">
        <f>UPPER(IF(PREENCHIMENTO!E16="","XX",TEXT(PREENCHIMENTO!E16,"000"".""000"".""000""-""00")))</f>
        <v>XXX.XXX.XXX-XX</v>
      </c>
      <c r="I67" s="160"/>
      <c r="J67" s="160"/>
    </row>
    <row r="68" spans="1:10" ht="17.25" customHeight="1">
      <c r="A68" s="167" t="s">
        <v>67</v>
      </c>
      <c r="B68" s="168"/>
      <c r="C68" s="168"/>
      <c r="D68" s="168"/>
      <c r="E68" s="168"/>
      <c r="F68" s="168"/>
      <c r="G68" s="168"/>
      <c r="H68" s="168"/>
      <c r="I68" s="168"/>
      <c r="J68" s="169"/>
    </row>
    <row r="69" spans="1:10" ht="15" customHeight="1">
      <c r="A69" s="161" t="s">
        <v>7</v>
      </c>
      <c r="B69" s="161"/>
      <c r="C69" s="162" t="str">
        <f>UPPER(IF(PREENCHIMENTO!B18="","XX",PREENCHIMENTO!B18))</f>
        <v>XXXXXXXXXXXXXXXXXXXXXXXXX</v>
      </c>
      <c r="D69" s="162"/>
      <c r="E69" s="162"/>
      <c r="F69" s="162"/>
      <c r="G69" s="162"/>
      <c r="H69" s="162"/>
      <c r="I69" s="162"/>
      <c r="J69" s="162"/>
    </row>
    <row r="70" spans="1:10" ht="17.25" customHeight="1">
      <c r="A70" s="161" t="s">
        <v>17</v>
      </c>
      <c r="B70" s="161"/>
      <c r="C70" s="162" t="str">
        <f>UPPER(IF(PREENCHIMENTO!B19="","XX",PREENCHIMENTO!B19))</f>
        <v>XXXXXXXXXXXXXXXXXXXXXXXXX</v>
      </c>
      <c r="D70" s="162"/>
      <c r="E70" s="162"/>
      <c r="F70" s="162"/>
      <c r="G70" s="162"/>
      <c r="H70" s="162"/>
      <c r="I70" s="162"/>
      <c r="J70" s="162"/>
    </row>
    <row r="71" spans="1:10" ht="15" customHeight="1">
      <c r="A71" s="161" t="s">
        <v>13</v>
      </c>
      <c r="B71" s="161"/>
      <c r="C71" s="162" t="str">
        <f>UPPER(IF(PREENCHIMENTO!B20="","XX",PREENCHIMENTO!B20))</f>
        <v>XXXXXXXXXXXXXXXXXXXXXXXXX</v>
      </c>
      <c r="D71" s="162"/>
      <c r="E71" s="162"/>
      <c r="F71" s="162"/>
      <c r="G71" s="162"/>
      <c r="H71" s="162"/>
      <c r="I71" s="162"/>
      <c r="J71" s="162"/>
    </row>
    <row r="72" spans="1:10" ht="17.25" customHeight="1">
      <c r="A72" s="161" t="s">
        <v>12</v>
      </c>
      <c r="B72" s="161"/>
      <c r="C72" s="162" t="str">
        <f>UPPER(IF(PREENCHIMENTO!B21="","XX",TEXT(PREENCHIMENTO!B21,"""(""00"")"" 0000""-""0000")))</f>
        <v>(XX) XXXX-XXXX</v>
      </c>
      <c r="D72" s="162"/>
      <c r="E72" s="162"/>
      <c r="F72" s="162"/>
      <c r="G72" s="162"/>
      <c r="H72" s="162"/>
      <c r="I72" s="162"/>
      <c r="J72" s="162"/>
    </row>
    <row r="73" spans="1:10" ht="17.25" customHeight="1">
      <c r="A73" s="166" t="s">
        <v>89</v>
      </c>
      <c r="B73" s="166"/>
      <c r="C73" s="166"/>
      <c r="D73" s="166"/>
      <c r="E73" s="166"/>
      <c r="F73" s="166"/>
      <c r="G73" s="166"/>
      <c r="H73" s="166"/>
      <c r="I73" s="166"/>
      <c r="J73" s="166"/>
    </row>
    <row r="74" spans="1:10" ht="17.25" customHeight="1">
      <c r="A74" s="161" t="s">
        <v>7</v>
      </c>
      <c r="B74" s="161"/>
      <c r="C74" s="162" t="str">
        <f>UPPER(IF(PREENCHIMENTO!B27="","XX",PREENCHIMENTO!B27))</f>
        <v>XXXXXXXXXXXXXXXXXXXXXXXXX</v>
      </c>
      <c r="D74" s="162"/>
      <c r="E74" s="162"/>
      <c r="F74" s="162"/>
      <c r="G74" s="162"/>
      <c r="H74" s="162"/>
      <c r="I74" s="162"/>
      <c r="J74" s="162"/>
    </row>
    <row r="75" spans="1:10" ht="17.25" customHeight="1">
      <c r="A75" s="161" t="s">
        <v>19</v>
      </c>
      <c r="B75" s="161"/>
      <c r="C75" s="162" t="str">
        <f>UPPER(IF(PREENCHIMENTO!B28="","XX",PREENCHIMENTO!B28))</f>
        <v>XXXXXXXXXXXXXXXXXXXXXXXXX</v>
      </c>
      <c r="D75" s="162"/>
      <c r="E75" s="162"/>
      <c r="F75" s="162"/>
      <c r="G75" s="162"/>
      <c r="H75" s="162"/>
      <c r="I75" s="162"/>
      <c r="J75" s="162"/>
    </row>
    <row r="76" spans="1:10" ht="15" customHeight="1">
      <c r="A76" s="161" t="s">
        <v>14</v>
      </c>
      <c r="B76" s="161"/>
      <c r="C76" s="162" t="str">
        <f>UPPER(IF(PREENCHIMENTO!B29="","XX",PREENCHIMENTO!B29))</f>
        <v>XXXXXXXXXXX  SSP-SP</v>
      </c>
      <c r="D76" s="162"/>
      <c r="E76" s="162"/>
      <c r="F76" s="162"/>
      <c r="G76" s="10" t="s">
        <v>15</v>
      </c>
      <c r="H76" s="160" t="str">
        <f>UPPER(IF(PREENCHIMENTO!F29="","XX",TEXT(PREENCHIMENTO!F29,"000"".""000"".""000""-""00")))</f>
        <v>XXX.XXX.XXX-XX</v>
      </c>
      <c r="I76" s="160"/>
      <c r="J76" s="160"/>
    </row>
    <row r="77" spans="1:10" ht="15" customHeight="1">
      <c r="A77" s="161" t="s">
        <v>11</v>
      </c>
      <c r="B77" s="161"/>
      <c r="C77" s="162" t="str">
        <f>LOWER(IF(PREENCHIMENTO!B30="","XX",PREENCHIMENTO!B30))</f>
        <v>xxxxxxxxxxxxxxxxxxxxxx</v>
      </c>
      <c r="D77" s="162"/>
      <c r="E77" s="162"/>
      <c r="F77" s="162"/>
      <c r="G77" s="162"/>
      <c r="H77" s="162"/>
      <c r="I77" s="162"/>
      <c r="J77" s="162"/>
    </row>
    <row r="78" spans="1:10" ht="15" customHeight="1">
      <c r="A78" s="164" t="s">
        <v>113</v>
      </c>
      <c r="B78" s="164"/>
      <c r="C78" s="164"/>
      <c r="D78" s="164"/>
      <c r="E78" s="164"/>
      <c r="F78" s="164"/>
      <c r="G78" s="164"/>
      <c r="H78" s="164"/>
      <c r="I78" s="164"/>
      <c r="J78" s="164"/>
    </row>
    <row r="79" spans="1:10" ht="15" customHeight="1">
      <c r="A79" s="165" t="s">
        <v>7</v>
      </c>
      <c r="B79" s="165"/>
      <c r="C79" s="145" t="str">
        <f>UPPER(IF(PREENCHIMENTO!B32="","XX",PREENCHIMENTO!B32))</f>
        <v>XXXXXXXXXXXXXXXXXXXXXXXXX</v>
      </c>
      <c r="D79" s="146"/>
      <c r="E79" s="146"/>
      <c r="F79" s="146"/>
      <c r="G79" s="146"/>
      <c r="H79" s="146"/>
      <c r="I79" s="146"/>
      <c r="J79" s="147"/>
    </row>
    <row r="80" spans="1:10" ht="15" customHeight="1">
      <c r="A80" s="148" t="s">
        <v>20</v>
      </c>
      <c r="B80" s="148"/>
      <c r="C80" s="145" t="str">
        <f>UPPER(IF(PREENCHIMENTO!B33="","XX",PREENCHIMENTO!B33))</f>
        <v>XXXXXXXXXXXXXXXXXXXXXXXXX</v>
      </c>
      <c r="D80" s="146"/>
      <c r="E80" s="146"/>
      <c r="F80" s="146"/>
      <c r="G80" s="146"/>
      <c r="H80" s="146"/>
      <c r="I80" s="146"/>
      <c r="J80" s="147"/>
    </row>
    <row r="81" spans="1:10" ht="15" customHeight="1">
      <c r="A81" s="148" t="s">
        <v>14</v>
      </c>
      <c r="B81" s="148"/>
      <c r="C81" s="149" t="str">
        <f>UPPER(IF(PREENCHIMENTO!B34="","XX",PREENCHIMENTO!B34))</f>
        <v>XXXXXXXXXXXXX SSP-SP</v>
      </c>
      <c r="D81" s="149"/>
      <c r="E81" s="149"/>
      <c r="F81" s="149"/>
      <c r="G81" s="24" t="s">
        <v>15</v>
      </c>
      <c r="H81" s="150" t="str">
        <f>UPPER(IF(PREENCHIMENTO!F34="","XX",PREENCHIMENTO!F34))</f>
        <v>XXX.XXX.XXX-XX</v>
      </c>
      <c r="I81" s="150"/>
      <c r="J81" s="150"/>
    </row>
    <row r="82" spans="1:10" ht="15" customHeight="1">
      <c r="A82" s="151" t="s">
        <v>11</v>
      </c>
      <c r="B82" s="152"/>
      <c r="C82" s="145" t="str">
        <f>LOWER(IF(PREENCHIMENTO!B35="","XX",PREENCHIMENTO!B35))</f>
        <v>xxxxxxxxxxxxxxxxxxxxxx</v>
      </c>
      <c r="D82" s="146"/>
      <c r="E82" s="146"/>
      <c r="F82" s="146"/>
      <c r="G82" s="146"/>
      <c r="H82" s="146"/>
      <c r="I82" s="146"/>
      <c r="J82" s="147"/>
    </row>
    <row r="83" spans="1:10" ht="15">
      <c r="A83" s="163" t="s">
        <v>68</v>
      </c>
      <c r="B83" s="163"/>
      <c r="C83" s="163"/>
      <c r="D83" s="163"/>
      <c r="E83" s="163"/>
      <c r="F83" s="163"/>
      <c r="G83" s="163"/>
      <c r="H83" s="163"/>
      <c r="I83" s="163"/>
      <c r="J83" s="163"/>
    </row>
    <row r="84" spans="1:10" ht="12.75" customHeight="1">
      <c r="A84" s="4" t="s">
        <v>38</v>
      </c>
      <c r="B84" s="160" t="str">
        <f>IF(PREENCHIMENTO!B46="","-------------------------------------------------",PREENCHIMENTO!B46)</f>
        <v>XXXXXXXXXXXXXXXXXXXXXXXXX</v>
      </c>
      <c r="C84" s="160"/>
      <c r="D84" s="160"/>
      <c r="E84" s="160"/>
      <c r="F84" s="160"/>
      <c r="G84" s="160"/>
      <c r="H84" s="160"/>
      <c r="I84" s="160"/>
      <c r="J84" s="160"/>
    </row>
    <row r="85" spans="1:10" ht="12.75" customHeight="1">
      <c r="A85" s="4" t="s">
        <v>39</v>
      </c>
      <c r="B85" s="160" t="str">
        <f>IF(PREENCHIMENTO!B47="","-------------------------------------------------",PREENCHIMENTO!B47)</f>
        <v>XXXXXXXXXXXXXXXXXXXXXXXXX</v>
      </c>
      <c r="C85" s="160"/>
      <c r="D85" s="160"/>
      <c r="E85" s="160"/>
      <c r="F85" s="160"/>
      <c r="G85" s="160"/>
      <c r="H85" s="160"/>
      <c r="I85" s="160"/>
      <c r="J85" s="160"/>
    </row>
    <row r="86" spans="1:10" ht="12.75" customHeight="1">
      <c r="A86" s="4" t="s">
        <v>40</v>
      </c>
      <c r="B86" s="160" t="str">
        <f>IF(PREENCHIMENTO!B48="","-------------------------------------------------",PREENCHIMENTO!B48)</f>
        <v>...</v>
      </c>
      <c r="C86" s="160"/>
      <c r="D86" s="160"/>
      <c r="E86" s="160"/>
      <c r="F86" s="160"/>
      <c r="G86" s="160"/>
      <c r="H86" s="160"/>
      <c r="I86" s="160"/>
      <c r="J86" s="160"/>
    </row>
    <row r="87" spans="1:10" ht="12.75" customHeight="1">
      <c r="A87" s="4" t="s">
        <v>41</v>
      </c>
      <c r="B87" s="160" t="str">
        <f>IF(PREENCHIMENTO!B49="","-------------------------------------------------",PREENCHIMENTO!B49)</f>
        <v>-------------------------------------------------</v>
      </c>
      <c r="C87" s="160"/>
      <c r="D87" s="160"/>
      <c r="E87" s="160"/>
      <c r="F87" s="160"/>
      <c r="G87" s="160"/>
      <c r="H87" s="160"/>
      <c r="I87" s="160"/>
      <c r="J87" s="160"/>
    </row>
    <row r="88" spans="1:10" ht="12.75" customHeight="1">
      <c r="A88" s="4" t="s">
        <v>42</v>
      </c>
      <c r="B88" s="160" t="str">
        <f>IF(PREENCHIMENTO!B50="","-------------------------------------------------",PREENCHIMENTO!B50)</f>
        <v>-------------------------------------------------</v>
      </c>
      <c r="C88" s="160"/>
      <c r="D88" s="160"/>
      <c r="E88" s="160"/>
      <c r="F88" s="160"/>
      <c r="G88" s="160"/>
      <c r="H88" s="160"/>
      <c r="I88" s="160"/>
      <c r="J88" s="160"/>
    </row>
    <row r="89" spans="1:10" ht="12.75" customHeight="1">
      <c r="A89" s="4" t="s">
        <v>43</v>
      </c>
      <c r="B89" s="160" t="str">
        <f>IF(PREENCHIMENTO!B51="","-------------------------------------------------",PREENCHIMENTO!B51)</f>
        <v>-------------------------------------------------</v>
      </c>
      <c r="C89" s="160"/>
      <c r="D89" s="160"/>
      <c r="E89" s="160"/>
      <c r="F89" s="160"/>
      <c r="G89" s="160"/>
      <c r="H89" s="160"/>
      <c r="I89" s="160"/>
      <c r="J89" s="160"/>
    </row>
    <row r="90" spans="1:10" ht="12.75" customHeight="1">
      <c r="A90" s="4" t="s">
        <v>44</v>
      </c>
      <c r="B90" s="160" t="str">
        <f>IF(PREENCHIMENTO!B52="","-------------------------------------------------",PREENCHIMENTO!B52)</f>
        <v>-------------------------------------------------</v>
      </c>
      <c r="C90" s="160"/>
      <c r="D90" s="160"/>
      <c r="E90" s="160"/>
      <c r="F90" s="160"/>
      <c r="G90" s="160"/>
      <c r="H90" s="160"/>
      <c r="I90" s="160"/>
      <c r="J90" s="160"/>
    </row>
    <row r="91" spans="1:10" ht="12.75" customHeight="1">
      <c r="A91" s="4" t="s">
        <v>45</v>
      </c>
      <c r="B91" s="160" t="str">
        <f>IF(PREENCHIMENTO!B53="","-------------------------------------------------",PREENCHIMENTO!B53)</f>
        <v>-------------------------------------------------</v>
      </c>
      <c r="C91" s="160"/>
      <c r="D91" s="160"/>
      <c r="E91" s="160"/>
      <c r="F91" s="160"/>
      <c r="G91" s="160"/>
      <c r="H91" s="160"/>
      <c r="I91" s="160"/>
      <c r="J91" s="160"/>
    </row>
    <row r="92" spans="1:10" ht="12.75" customHeight="1">
      <c r="A92" s="4" t="s">
        <v>46</v>
      </c>
      <c r="B92" s="160" t="str">
        <f>IF(PREENCHIMENTO!B54="","-------------------------------------------------",PREENCHIMENTO!B54)</f>
        <v>-------------------------------------------------</v>
      </c>
      <c r="C92" s="160"/>
      <c r="D92" s="160"/>
      <c r="E92" s="160"/>
      <c r="F92" s="160"/>
      <c r="G92" s="160"/>
      <c r="H92" s="160"/>
      <c r="I92" s="160"/>
      <c r="J92" s="160"/>
    </row>
    <row r="93" spans="1:10" ht="12.75" customHeight="1">
      <c r="A93" s="4" t="s">
        <v>47</v>
      </c>
      <c r="B93" s="160" t="str">
        <f>IF(PREENCHIMENTO!B55="","-------------------------------------------------",PREENCHIMENTO!B55)</f>
        <v>-------------------------------------------------</v>
      </c>
      <c r="C93" s="160"/>
      <c r="D93" s="160"/>
      <c r="E93" s="160"/>
      <c r="F93" s="160"/>
      <c r="G93" s="160"/>
      <c r="H93" s="160"/>
      <c r="I93" s="160"/>
      <c r="J93" s="160"/>
    </row>
    <row r="94" spans="1:10" ht="9.75" customHeight="1">
      <c r="A94" s="157"/>
      <c r="B94" s="157"/>
      <c r="C94" s="157"/>
      <c r="D94" s="157"/>
      <c r="E94" s="157"/>
      <c r="F94" s="157"/>
      <c r="G94" s="157"/>
      <c r="H94" s="157"/>
      <c r="I94" s="157"/>
      <c r="J94" s="157"/>
    </row>
    <row r="95" spans="1:10" ht="15">
      <c r="A95" s="158" t="str">
        <f>CONCATENATE("Período de Estágio: ",IF(PREENCHIMENTO!B37="","XX",TEXT(PREENCHIMENTO!B37,"dd/mm/aaaa"))," a ",IF(PREENCHIMENTO!F37="","XX",TEXT(PREENCHIMENTO!F37,"dd/mm/aaaa"))," com Carga-Horária Semanal de ",IF(PREENCHIMENTO!F38="","XX",PREENCHIMENTO!F38)," horas")</f>
        <v>Período de Estágio: XX/XX/XXXX a XX/XX/XXXX com Carga-Horária Semanal de XX horas</v>
      </c>
      <c r="B95" s="158"/>
      <c r="C95" s="158"/>
      <c r="D95" s="158"/>
      <c r="E95" s="158"/>
      <c r="F95" s="158"/>
      <c r="G95" s="158"/>
      <c r="H95" s="158"/>
      <c r="I95" s="158"/>
      <c r="J95" s="158"/>
    </row>
    <row r="96" spans="1:10" ht="9.75" customHeight="1">
      <c r="A96" s="158"/>
      <c r="B96" s="158"/>
      <c r="C96" s="158"/>
      <c r="D96" s="158"/>
      <c r="E96" s="158"/>
      <c r="F96" s="158"/>
      <c r="G96" s="158"/>
      <c r="H96" s="158"/>
      <c r="I96" s="158"/>
      <c r="J96" s="158"/>
    </row>
    <row r="97" spans="1:10" ht="15">
      <c r="A97" s="159" t="str">
        <f>LOWER(IF(PREENCHIMENTO!C6="","XX",PREENCHIMENTO!C6))</f>
        <v>xx de xxxxxx de 2016</v>
      </c>
      <c r="B97" s="159"/>
      <c r="C97" s="159"/>
      <c r="D97" s="159"/>
      <c r="E97" s="159"/>
      <c r="F97" s="159"/>
      <c r="G97" s="159"/>
      <c r="H97" s="159"/>
      <c r="I97" s="159"/>
      <c r="J97" s="159"/>
    </row>
    <row r="98" spans="1:10" ht="30" customHeight="1">
      <c r="A98" s="157"/>
      <c r="B98" s="157"/>
      <c r="C98" s="157"/>
      <c r="D98" s="157"/>
      <c r="E98" s="157"/>
      <c r="F98" s="157"/>
      <c r="G98" s="157"/>
      <c r="H98" s="157"/>
      <c r="I98" s="157"/>
      <c r="J98" s="157"/>
    </row>
    <row r="99" spans="1:10" s="7" customFormat="1" ht="12.75">
      <c r="A99" s="153" t="str">
        <f>UPPER(IF(PREENCHIMENTO!B27="","XX",PREENCHIMENTO!B27))</f>
        <v>XXXXXXXXXXXXXXXXXXXXXXXXX</v>
      </c>
      <c r="B99" s="153"/>
      <c r="C99" s="153"/>
      <c r="D99" s="153"/>
      <c r="E99" s="153"/>
      <c r="F99" s="153"/>
      <c r="G99" s="153"/>
      <c r="H99" s="153"/>
      <c r="I99" s="153"/>
      <c r="J99" s="153"/>
    </row>
    <row r="100" spans="1:10" ht="12" customHeight="1">
      <c r="A100" s="154" t="s">
        <v>69</v>
      </c>
      <c r="B100" s="154"/>
      <c r="C100" s="154"/>
      <c r="D100" s="154"/>
      <c r="E100" s="154"/>
      <c r="F100" s="154"/>
      <c r="G100" s="154"/>
      <c r="H100" s="154"/>
      <c r="I100" s="154"/>
      <c r="J100" s="154"/>
    </row>
    <row r="101" spans="1:10" ht="30" customHeight="1">
      <c r="A101" s="155"/>
      <c r="B101" s="155"/>
      <c r="C101" s="155"/>
      <c r="D101" s="155"/>
      <c r="E101" s="155"/>
      <c r="F101" s="155"/>
      <c r="G101" s="155"/>
      <c r="H101" s="155"/>
      <c r="I101" s="155"/>
      <c r="J101" s="155"/>
    </row>
    <row r="102" spans="1:10" s="7" customFormat="1" ht="12.75">
      <c r="A102" s="153" t="str">
        <f>UPPER(IF(PREENCHIMENTO!B32="","XX",PREENCHIMENTO!B32))</f>
        <v>XXXXXXXXXXXXXXXXXXXXXXXXX</v>
      </c>
      <c r="B102" s="153"/>
      <c r="C102" s="153"/>
      <c r="D102" s="153"/>
      <c r="E102" s="153"/>
      <c r="F102" s="153"/>
      <c r="G102" s="153"/>
      <c r="H102" s="153"/>
      <c r="I102" s="153"/>
      <c r="J102" s="153"/>
    </row>
    <row r="103" spans="1:10" ht="12" customHeight="1">
      <c r="A103" s="154" t="s">
        <v>116</v>
      </c>
      <c r="B103" s="154"/>
      <c r="C103" s="154"/>
      <c r="D103" s="154"/>
      <c r="E103" s="154"/>
      <c r="F103" s="154"/>
      <c r="G103" s="154"/>
      <c r="H103" s="154"/>
      <c r="I103" s="154"/>
      <c r="J103" s="154"/>
    </row>
    <row r="104" spans="1:10" ht="30" customHeight="1">
      <c r="A104" s="155"/>
      <c r="B104" s="155"/>
      <c r="C104" s="155"/>
      <c r="D104" s="155"/>
      <c r="E104" s="155"/>
      <c r="F104" s="155"/>
      <c r="G104" s="155"/>
      <c r="H104" s="155"/>
      <c r="I104" s="155"/>
      <c r="J104" s="155"/>
    </row>
    <row r="105" spans="1:10" s="7" customFormat="1" ht="12.75">
      <c r="A105" s="153" t="str">
        <f>UPPER(IF(PREENCHIMENTO!B11="","XX",PREENCHIMENTO!B11))</f>
        <v>XXXXXXXXXXXXXXXXXXXXXX</v>
      </c>
      <c r="B105" s="153"/>
      <c r="C105" s="153"/>
      <c r="D105" s="153"/>
      <c r="E105" s="153"/>
      <c r="F105" s="153"/>
      <c r="G105" s="153"/>
      <c r="H105" s="153"/>
      <c r="I105" s="153"/>
      <c r="J105" s="153"/>
    </row>
    <row r="106" spans="1:10" ht="12" customHeight="1">
      <c r="A106" s="156" t="s">
        <v>70</v>
      </c>
      <c r="B106" s="156"/>
      <c r="C106" s="156"/>
      <c r="D106" s="156"/>
      <c r="E106" s="156"/>
      <c r="F106" s="156"/>
      <c r="G106" s="156"/>
      <c r="H106" s="156"/>
      <c r="I106" s="156"/>
      <c r="J106" s="156"/>
    </row>
  </sheetData>
  <sheetProtection/>
  <mergeCells count="138">
    <mergeCell ref="A6:H7"/>
    <mergeCell ref="I6:J10"/>
    <mergeCell ref="A8:C8"/>
    <mergeCell ref="D8:H8"/>
    <mergeCell ref="A9:C9"/>
    <mergeCell ref="D9:H9"/>
    <mergeCell ref="A10:H10"/>
    <mergeCell ref="E1:J1"/>
    <mergeCell ref="E2:J2"/>
    <mergeCell ref="E3:J3"/>
    <mergeCell ref="E4:J4"/>
    <mergeCell ref="E5:J5"/>
    <mergeCell ref="A1:D5"/>
    <mergeCell ref="A11:J11"/>
    <mergeCell ref="A12:J12"/>
    <mergeCell ref="A13:J13"/>
    <mergeCell ref="A14:J14"/>
    <mergeCell ref="A15:J15"/>
    <mergeCell ref="A16:J16"/>
    <mergeCell ref="A17:J17"/>
    <mergeCell ref="A18:J18"/>
    <mergeCell ref="A19:J19"/>
    <mergeCell ref="A20:J20"/>
    <mergeCell ref="A21:J21"/>
    <mergeCell ref="A22:J22"/>
    <mergeCell ref="A23:J23"/>
    <mergeCell ref="A24:J24"/>
    <mergeCell ref="A25:J25"/>
    <mergeCell ref="A26:J26"/>
    <mergeCell ref="A27:J27"/>
    <mergeCell ref="A28:J28"/>
    <mergeCell ref="A29:J29"/>
    <mergeCell ref="A30:J30"/>
    <mergeCell ref="A31:J31"/>
    <mergeCell ref="A32:J32"/>
    <mergeCell ref="A33:J33"/>
    <mergeCell ref="A34:J34"/>
    <mergeCell ref="A35:J35"/>
    <mergeCell ref="A36:J36"/>
    <mergeCell ref="A37:J37"/>
    <mergeCell ref="A38:J38"/>
    <mergeCell ref="A39:J39"/>
    <mergeCell ref="A41:J41"/>
    <mergeCell ref="A40:J40"/>
    <mergeCell ref="A42:J42"/>
    <mergeCell ref="A43:J43"/>
    <mergeCell ref="A44:C44"/>
    <mergeCell ref="E44:G44"/>
    <mergeCell ref="I44:J44"/>
    <mergeCell ref="A45:C45"/>
    <mergeCell ref="E45:G45"/>
    <mergeCell ref="I45:J45"/>
    <mergeCell ref="A46:C46"/>
    <mergeCell ref="E46:G46"/>
    <mergeCell ref="I46:J46"/>
    <mergeCell ref="A47:J48"/>
    <mergeCell ref="A51:J51"/>
    <mergeCell ref="A57:J58"/>
    <mergeCell ref="A59:G59"/>
    <mergeCell ref="H59:J59"/>
    <mergeCell ref="A50:J50"/>
    <mergeCell ref="A49:J49"/>
    <mergeCell ref="E52:J52"/>
    <mergeCell ref="E53:J53"/>
    <mergeCell ref="E54:J54"/>
    <mergeCell ref="E55:J55"/>
    <mergeCell ref="E56:J56"/>
    <mergeCell ref="A52:D56"/>
    <mergeCell ref="A60:J60"/>
    <mergeCell ref="A61:J61"/>
    <mergeCell ref="A62:B62"/>
    <mergeCell ref="C62:J62"/>
    <mergeCell ref="A63:B63"/>
    <mergeCell ref="C63:J63"/>
    <mergeCell ref="A64:B64"/>
    <mergeCell ref="C64:J64"/>
    <mergeCell ref="A65:B65"/>
    <mergeCell ref="C65:E65"/>
    <mergeCell ref="F65:G65"/>
    <mergeCell ref="H65:J65"/>
    <mergeCell ref="A66:B66"/>
    <mergeCell ref="C66:J66"/>
    <mergeCell ref="A67:B67"/>
    <mergeCell ref="C67:F67"/>
    <mergeCell ref="H67:J67"/>
    <mergeCell ref="A68:J68"/>
    <mergeCell ref="A69:B69"/>
    <mergeCell ref="C69:J69"/>
    <mergeCell ref="A70:B70"/>
    <mergeCell ref="C70:J70"/>
    <mergeCell ref="A71:B71"/>
    <mergeCell ref="C71:J71"/>
    <mergeCell ref="A72:B72"/>
    <mergeCell ref="C72:J72"/>
    <mergeCell ref="A73:J73"/>
    <mergeCell ref="A74:B74"/>
    <mergeCell ref="C74:J74"/>
    <mergeCell ref="A75:B75"/>
    <mergeCell ref="C75:J75"/>
    <mergeCell ref="A76:B76"/>
    <mergeCell ref="C76:F76"/>
    <mergeCell ref="H76:J76"/>
    <mergeCell ref="A77:B77"/>
    <mergeCell ref="C77:J77"/>
    <mergeCell ref="A83:J83"/>
    <mergeCell ref="A78:J78"/>
    <mergeCell ref="A79:B79"/>
    <mergeCell ref="C79:J79"/>
    <mergeCell ref="A80:B80"/>
    <mergeCell ref="B84:J84"/>
    <mergeCell ref="B85:J85"/>
    <mergeCell ref="B86:J86"/>
    <mergeCell ref="B87:J87"/>
    <mergeCell ref="B88:J88"/>
    <mergeCell ref="B89:J89"/>
    <mergeCell ref="B90:J90"/>
    <mergeCell ref="B91:J91"/>
    <mergeCell ref="B92:J92"/>
    <mergeCell ref="B93:J93"/>
    <mergeCell ref="A100:J100"/>
    <mergeCell ref="A101:J101"/>
    <mergeCell ref="A99:J99"/>
    <mergeCell ref="A102:J102"/>
    <mergeCell ref="A103:J103"/>
    <mergeCell ref="A104:J104"/>
    <mergeCell ref="A105:J105"/>
    <mergeCell ref="A106:J106"/>
    <mergeCell ref="A94:J94"/>
    <mergeCell ref="A95:J95"/>
    <mergeCell ref="A96:J96"/>
    <mergeCell ref="A97:J97"/>
    <mergeCell ref="A98:J98"/>
    <mergeCell ref="C80:J80"/>
    <mergeCell ref="A81:B81"/>
    <mergeCell ref="C81:F81"/>
    <mergeCell ref="H81:J81"/>
    <mergeCell ref="A82:B82"/>
    <mergeCell ref="C82:J82"/>
  </mergeCells>
  <printOptions horizontalCentered="1"/>
  <pageMargins left="0.2362204724409449" right="0.2362204724409449" top="0.2362204724409449" bottom="0.2362204724409449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511805555555555" right="0.511805555555555" top="0.7875" bottom="0.78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Augusto Messias</dc:creator>
  <cp:keywords/>
  <dc:description/>
  <cp:lastModifiedBy>Fernando Augusto Messias</cp:lastModifiedBy>
  <cp:lastPrinted>2016-08-01T16:21:40Z</cp:lastPrinted>
  <dcterms:created xsi:type="dcterms:W3CDTF">2015-03-24T11:55:37Z</dcterms:created>
  <dcterms:modified xsi:type="dcterms:W3CDTF">2016-08-18T13:59:30Z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